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Z:\1 - Licitações 2021\6 - DISPENSA\3 - INEXIGIBILIDADE 2021\Inexigibilidade Nº 007 2021 - AVALIAÇÃO PROPOSTA TÉCNICA CP 001 2019\01 RELATÓRIOS FINAIS\CD\"/>
    </mc:Choice>
  </mc:AlternateContent>
  <xr:revisionPtr revIDLastSave="0" documentId="13_ncr:1_{55870B6D-9CCC-4DC8-921D-0FB6DA6D023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NT-Aviva" sheetId="20" r:id="rId1"/>
    <sheet name="NT-Terracom" sheetId="24" r:id="rId2"/>
    <sheet name="NT-Aquarum" sheetId="25" r:id="rId3"/>
    <sheet name="NT-Planex" sheetId="26" r:id="rId4"/>
    <sheet name="NT-GW" sheetId="27" r:id="rId5"/>
    <sheet name="NT-EPPO" sheetId="29" r:id="rId6"/>
    <sheet name="Aviva" sheetId="13" state="hidden" r:id="rId7"/>
    <sheet name="Terracom" sheetId="16" state="hidden" r:id="rId8"/>
    <sheet name="Aquarum" sheetId="12" state="hidden" r:id="rId9"/>
    <sheet name="Planex" sheetId="11" state="hidden" r:id="rId10"/>
    <sheet name="GW" sheetId="15" state="hidden" r:id="rId11"/>
    <sheet name="EPPO" sheetId="14" state="hidden" r:id="rId12"/>
  </sheets>
  <externalReferences>
    <externalReference r:id="rId13"/>
  </externalReferences>
  <definedNames>
    <definedName name="_xlnm._FilterDatabase" localSheetId="8" hidden="1">Aquarum!$A$1:$L$285</definedName>
    <definedName name="_xlnm._FilterDatabase" localSheetId="6" hidden="1">Aviva!$A$1:$L$285</definedName>
    <definedName name="_xlnm._FilterDatabase" localSheetId="11" hidden="1">EPPO!$A$1:$L$285</definedName>
    <definedName name="_xlnm._FilterDatabase" localSheetId="10" hidden="1">GW!$A$1:$L$285</definedName>
    <definedName name="_xlnm._FilterDatabase" localSheetId="9" hidden="1">Planex!$A$1:$L$285</definedName>
    <definedName name="_xlnm._FilterDatabase" localSheetId="7" hidden="1">Terracom!$A$1:$L$285</definedName>
    <definedName name="_xlnm.Print_Area" localSheetId="2">'NT-Aquarum'!$B$4:$L$97</definedName>
    <definedName name="_xlnm.Print_Area" localSheetId="0">'NT-Aviva'!$B$4:$L$97</definedName>
    <definedName name="_xlnm.Print_Area" localSheetId="5">'NT-EPPO'!$B$4:$L$97</definedName>
    <definedName name="_xlnm.Print_Area" localSheetId="4">'NT-GW'!$B$4:$L$97</definedName>
    <definedName name="_xlnm.Print_Area" localSheetId="3">'NT-Planex'!$B$4:$L$97</definedName>
    <definedName name="_xlnm.Print_Area" localSheetId="1">'NT-Terracom'!$B$4:$L$97</definedName>
    <definedName name="NOTA_TOPICO_PESO">#REF!</definedName>
    <definedName name="PARTE">#REF!</definedName>
    <definedName name="PROPONENTE">#REF!</definedName>
    <definedName name="_xlnm.Print_Titles" localSheetId="2">'NT-Aquarum'!$1:$3</definedName>
    <definedName name="_xlnm.Print_Titles" localSheetId="0">'NT-Aviva'!$1:$3</definedName>
    <definedName name="_xlnm.Print_Titles" localSheetId="5">'NT-EPPO'!$1:$3</definedName>
    <definedName name="_xlnm.Print_Titles" localSheetId="4">'NT-GW'!$1:$3</definedName>
    <definedName name="_xlnm.Print_Titles" localSheetId="3">'NT-Planex'!$1:$3</definedName>
    <definedName name="_xlnm.Print_Titles" localSheetId="1">'NT-Terracom'!$1:$3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19" roundtripDataSignature="AMtx7mg3ib/IBC0q6c5F8IfUfJQa+waAlA=="/>
    </ext>
  </extLst>
</workbook>
</file>

<file path=xl/calcChain.xml><?xml version="1.0" encoding="utf-8"?>
<calcChain xmlns="http://schemas.openxmlformats.org/spreadsheetml/2006/main">
  <c r="A92" i="29" l="1"/>
  <c r="A85" i="29"/>
  <c r="A78" i="29"/>
  <c r="A71" i="29"/>
  <c r="A62" i="29"/>
  <c r="A57" i="29"/>
  <c r="A58" i="29" s="1"/>
  <c r="A52" i="29"/>
  <c r="A45" i="29"/>
  <c r="A40" i="29"/>
  <c r="A36" i="29"/>
  <c r="A32" i="29"/>
  <c r="A27" i="29"/>
  <c r="A22" i="29"/>
  <c r="A17" i="29"/>
  <c r="A12" i="29"/>
  <c r="A13" i="29" s="1"/>
  <c r="A6" i="29"/>
  <c r="A7" i="29" s="1"/>
  <c r="A93" i="29"/>
  <c r="A94" i="29" s="1"/>
  <c r="A95" i="29" s="1"/>
  <c r="A86" i="29"/>
  <c r="A72" i="29"/>
  <c r="A73" i="29" s="1"/>
  <c r="A74" i="29" s="1"/>
  <c r="A75" i="29" s="1"/>
  <c r="A46" i="29"/>
  <c r="A41" i="29"/>
  <c r="A42" i="29" s="1"/>
  <c r="A33" i="29"/>
  <c r="A23" i="29"/>
  <c r="A18" i="29"/>
  <c r="A19" i="29" s="1"/>
  <c r="A5" i="29"/>
  <c r="F42" i="29"/>
  <c r="F40" i="20"/>
  <c r="F18" i="29"/>
  <c r="F46" i="29"/>
  <c r="F57" i="20"/>
  <c r="F19" i="29"/>
  <c r="F78" i="20"/>
  <c r="F52" i="20"/>
  <c r="F27" i="29"/>
  <c r="F85" i="20"/>
  <c r="F71" i="29"/>
  <c r="F45" i="20"/>
  <c r="F22" i="20"/>
  <c r="F95" i="29"/>
  <c r="F75" i="29"/>
  <c r="F6" i="20"/>
  <c r="F62" i="20"/>
  <c r="F85" i="29"/>
  <c r="F78" i="29"/>
  <c r="F62" i="29"/>
  <c r="F92" i="29"/>
  <c r="F86" i="29"/>
  <c r="F27" i="20"/>
  <c r="F36" i="29"/>
  <c r="F33" i="29"/>
  <c r="F52" i="29"/>
  <c r="F71" i="20"/>
  <c r="F40" i="29"/>
  <c r="F23" i="29"/>
  <c r="F32" i="29"/>
  <c r="F22" i="29"/>
  <c r="F36" i="20"/>
  <c r="F17" i="20"/>
  <c r="F12" i="20"/>
  <c r="F32" i="20"/>
  <c r="F45" i="29"/>
  <c r="F17" i="29"/>
  <c r="A8" i="29" l="1"/>
  <c r="A14" i="29"/>
  <c r="A15" i="29" s="1"/>
  <c r="A59" i="29"/>
  <c r="A37" i="29"/>
  <c r="A53" i="29"/>
  <c r="A63" i="29"/>
  <c r="A79" i="29"/>
  <c r="A47" i="29"/>
  <c r="A96" i="29"/>
  <c r="A24" i="29"/>
  <c r="A34" i="29"/>
  <c r="A76" i="29"/>
  <c r="A38" i="29"/>
  <c r="A87" i="29"/>
  <c r="A28" i="29"/>
  <c r="A9" i="29"/>
  <c r="A20" i="29"/>
  <c r="A43" i="29"/>
  <c r="A5" i="20"/>
  <c r="A92" i="27"/>
  <c r="A93" i="27" s="1"/>
  <c r="A85" i="27"/>
  <c r="A78" i="27"/>
  <c r="A71" i="27"/>
  <c r="A62" i="27"/>
  <c r="A57" i="27"/>
  <c r="A58" i="27" s="1"/>
  <c r="A52" i="27"/>
  <c r="A45" i="27"/>
  <c r="A40" i="27"/>
  <c r="A36" i="27"/>
  <c r="A32" i="27"/>
  <c r="A27" i="27"/>
  <c r="A22" i="27"/>
  <c r="A17" i="27"/>
  <c r="A12" i="27"/>
  <c r="A13" i="27" s="1"/>
  <c r="A6" i="27"/>
  <c r="A7" i="27" s="1"/>
  <c r="A86" i="27"/>
  <c r="A79" i="27"/>
  <c r="A72" i="27"/>
  <c r="A73" i="27" s="1"/>
  <c r="A63" i="27"/>
  <c r="A64" i="27" s="1"/>
  <c r="A46" i="27"/>
  <c r="A41" i="27"/>
  <c r="A42" i="27" s="1"/>
  <c r="A37" i="27"/>
  <c r="A33" i="27"/>
  <c r="A28" i="27"/>
  <c r="A23" i="27"/>
  <c r="A92" i="26"/>
  <c r="A85" i="26"/>
  <c r="A78" i="26"/>
  <c r="A71" i="26"/>
  <c r="A62" i="26"/>
  <c r="A57" i="26"/>
  <c r="A52" i="26"/>
  <c r="A45" i="26"/>
  <c r="A40" i="26"/>
  <c r="A36" i="26"/>
  <c r="A32" i="26"/>
  <c r="A27" i="26"/>
  <c r="A22" i="26"/>
  <c r="A17" i="26"/>
  <c r="A12" i="26"/>
  <c r="A6" i="26"/>
  <c r="A93" i="26"/>
  <c r="A94" i="26" s="1"/>
  <c r="A95" i="26" s="1"/>
  <c r="A86" i="26"/>
  <c r="A79" i="26"/>
  <c r="A80" i="26" s="1"/>
  <c r="A81" i="26" s="1"/>
  <c r="A72" i="26"/>
  <c r="A73" i="26" s="1"/>
  <c r="A74" i="26" s="1"/>
  <c r="A63" i="26"/>
  <c r="A58" i="26"/>
  <c r="A59" i="26" s="1"/>
  <c r="A60" i="26" s="1"/>
  <c r="A53" i="26"/>
  <c r="A46" i="26"/>
  <c r="A47" i="26" s="1"/>
  <c r="A41" i="26"/>
  <c r="A42" i="26" s="1"/>
  <c r="A37" i="26"/>
  <c r="A38" i="26" s="1"/>
  <c r="A33" i="26"/>
  <c r="A28" i="26"/>
  <c r="A23" i="26"/>
  <c r="A24" i="26" s="1"/>
  <c r="A18" i="26"/>
  <c r="A19" i="26" s="1"/>
  <c r="A13" i="26"/>
  <c r="A7" i="26"/>
  <c r="A8" i="26" s="1"/>
  <c r="A92" i="25"/>
  <c r="A93" i="25" s="1"/>
  <c r="A85" i="25"/>
  <c r="A86" i="25" s="1"/>
  <c r="A78" i="25"/>
  <c r="A71" i="25"/>
  <c r="A62" i="25"/>
  <c r="A57" i="25"/>
  <c r="A58" i="25" s="1"/>
  <c r="A52" i="25"/>
  <c r="A45" i="25"/>
  <c r="A40" i="25"/>
  <c r="A41" i="25" s="1"/>
  <c r="A36" i="25"/>
  <c r="A37" i="25" s="1"/>
  <c r="A32" i="25"/>
  <c r="A33" i="25" s="1"/>
  <c r="A27" i="25"/>
  <c r="A22" i="25"/>
  <c r="A17" i="25"/>
  <c r="A12" i="25"/>
  <c r="A6" i="25"/>
  <c r="A7" i="25" s="1"/>
  <c r="A79" i="25"/>
  <c r="A80" i="25" s="1"/>
  <c r="A63" i="25"/>
  <c r="A53" i="25"/>
  <c r="A28" i="25"/>
  <c r="A23" i="25"/>
  <c r="A18" i="25"/>
  <c r="A19" i="25" s="1"/>
  <c r="A92" i="24"/>
  <c r="A85" i="24"/>
  <c r="A78" i="24"/>
  <c r="A71" i="24"/>
  <c r="A62" i="24"/>
  <c r="A57" i="24"/>
  <c r="A58" i="24" s="1"/>
  <c r="A52" i="24"/>
  <c r="A45" i="24"/>
  <c r="A40" i="24"/>
  <c r="A36" i="24"/>
  <c r="A32" i="24"/>
  <c r="A27" i="24"/>
  <c r="A22" i="24"/>
  <c r="A17" i="24"/>
  <c r="A12" i="24"/>
  <c r="A6" i="24"/>
  <c r="A7" i="24" s="1"/>
  <c r="A93" i="24"/>
  <c r="A86" i="24"/>
  <c r="A79" i="24"/>
  <c r="A72" i="24"/>
  <c r="A46" i="24"/>
  <c r="A47" i="24" s="1"/>
  <c r="A41" i="24"/>
  <c r="A37" i="24"/>
  <c r="A33" i="24"/>
  <c r="A28" i="24"/>
  <c r="A23" i="24"/>
  <c r="A13" i="24"/>
  <c r="A14" i="24" s="1"/>
  <c r="A92" i="20"/>
  <c r="A93" i="20" s="1"/>
  <c r="A94" i="20" s="1"/>
  <c r="A95" i="20" s="1"/>
  <c r="A96" i="20" s="1"/>
  <c r="A97" i="20" s="1"/>
  <c r="A85" i="20"/>
  <c r="A86" i="20" s="1"/>
  <c r="A78" i="20"/>
  <c r="A79" i="20" s="1"/>
  <c r="A71" i="20"/>
  <c r="A72" i="20" s="1"/>
  <c r="A62" i="20"/>
  <c r="A63" i="20" s="1"/>
  <c r="A57" i="20"/>
  <c r="A58" i="20" s="1"/>
  <c r="A52" i="20"/>
  <c r="A53" i="20" s="1"/>
  <c r="A45" i="20"/>
  <c r="A46" i="20" s="1"/>
  <c r="A40" i="20"/>
  <c r="A41" i="20" s="1"/>
  <c r="A36" i="20"/>
  <c r="A37" i="20" s="1"/>
  <c r="A32" i="20"/>
  <c r="A33" i="20" s="1"/>
  <c r="A27" i="20"/>
  <c r="A28" i="20" s="1"/>
  <c r="A22" i="20"/>
  <c r="A23" i="20" s="1"/>
  <c r="A17" i="20"/>
  <c r="A18" i="20" s="1"/>
  <c r="A12" i="20"/>
  <c r="A13" i="20"/>
  <c r="A6" i="20"/>
  <c r="A7" i="20" s="1"/>
  <c r="P2" i="13"/>
  <c r="F86" i="20"/>
  <c r="F28" i="20"/>
  <c r="F93" i="20"/>
  <c r="F43" i="29"/>
  <c r="F79" i="20"/>
  <c r="F46" i="20"/>
  <c r="F38" i="29"/>
  <c r="F97" i="20"/>
  <c r="F13" i="20"/>
  <c r="F7" i="20"/>
  <c r="F63" i="20"/>
  <c r="F74" i="29"/>
  <c r="F33" i="20"/>
  <c r="F96" i="29"/>
  <c r="F14" i="29"/>
  <c r="F23" i="20"/>
  <c r="F18" i="20"/>
  <c r="F20" i="29"/>
  <c r="F94" i="29"/>
  <c r="F6" i="29"/>
  <c r="F47" i="29"/>
  <c r="F93" i="29"/>
  <c r="F94" i="20"/>
  <c r="F92" i="20"/>
  <c r="F53" i="29"/>
  <c r="F28" i="29"/>
  <c r="F57" i="29"/>
  <c r="F95" i="20"/>
  <c r="F72" i="29"/>
  <c r="F9" i="29"/>
  <c r="F73" i="29"/>
  <c r="F41" i="29"/>
  <c r="F34" i="29"/>
  <c r="F15" i="29"/>
  <c r="F79" i="29"/>
  <c r="F87" i="29"/>
  <c r="F8" i="29"/>
  <c r="F41" i="20"/>
  <c r="F12" i="29"/>
  <c r="F53" i="20"/>
  <c r="F96" i="20"/>
  <c r="F58" i="29"/>
  <c r="F58" i="20"/>
  <c r="F72" i="20"/>
  <c r="F24" i="29"/>
  <c r="F37" i="29"/>
  <c r="F13" i="29"/>
  <c r="F7" i="29"/>
  <c r="F76" i="29"/>
  <c r="F37" i="20"/>
  <c r="F51" i="29" l="1"/>
  <c r="H51" i="29" s="1"/>
  <c r="L51" i="29" s="1"/>
  <c r="A60" i="29"/>
  <c r="A80" i="29"/>
  <c r="A64" i="29"/>
  <c r="F35" i="29"/>
  <c r="H35" i="29" s="1"/>
  <c r="L35" i="29" s="1"/>
  <c r="F31" i="29"/>
  <c r="H31" i="29" s="1"/>
  <c r="L31" i="29" s="1"/>
  <c r="F26" i="29"/>
  <c r="H26" i="29" s="1"/>
  <c r="L26" i="29" s="1"/>
  <c r="F11" i="29"/>
  <c r="H11" i="29" s="1"/>
  <c r="L11" i="29" s="1"/>
  <c r="F39" i="29"/>
  <c r="H39" i="29" s="1"/>
  <c r="L39" i="29" s="1"/>
  <c r="F16" i="29"/>
  <c r="H16" i="29" s="1"/>
  <c r="L16" i="29" s="1"/>
  <c r="F70" i="29"/>
  <c r="H70" i="29" s="1"/>
  <c r="L70" i="29" s="1"/>
  <c r="A81" i="29"/>
  <c r="A88" i="29"/>
  <c r="A10" i="29"/>
  <c r="A48" i="29"/>
  <c r="A25" i="29"/>
  <c r="A97" i="29"/>
  <c r="F51" i="20"/>
  <c r="H51" i="20" s="1"/>
  <c r="L51" i="20" s="1"/>
  <c r="F26" i="20"/>
  <c r="H26" i="20" s="1"/>
  <c r="L26" i="20" s="1"/>
  <c r="A14" i="20"/>
  <c r="A19" i="20"/>
  <c r="A59" i="20"/>
  <c r="A47" i="20"/>
  <c r="A24" i="20"/>
  <c r="A64" i="20"/>
  <c r="A73" i="20"/>
  <c r="A80" i="20"/>
  <c r="A34" i="20"/>
  <c r="A38" i="20"/>
  <c r="A87" i="20"/>
  <c r="A8" i="20"/>
  <c r="A42" i="20"/>
  <c r="A5" i="24"/>
  <c r="A5" i="25"/>
  <c r="A5" i="26"/>
  <c r="A5" i="27"/>
  <c r="A14" i="27"/>
  <c r="A59" i="27"/>
  <c r="A74" i="27"/>
  <c r="A43" i="27"/>
  <c r="A8" i="27"/>
  <c r="A94" i="27"/>
  <c r="A18" i="27"/>
  <c r="A53" i="27"/>
  <c r="A24" i="27"/>
  <c r="A34" i="27"/>
  <c r="A65" i="27"/>
  <c r="A47" i="27"/>
  <c r="A87" i="27"/>
  <c r="A38" i="27"/>
  <c r="A80" i="27"/>
  <c r="A9" i="26"/>
  <c r="A75" i="26"/>
  <c r="A76" i="26" s="1"/>
  <c r="A43" i="26"/>
  <c r="A20" i="26"/>
  <c r="A48" i="26"/>
  <c r="A96" i="26"/>
  <c r="A64" i="26"/>
  <c r="A87" i="26"/>
  <c r="A25" i="26"/>
  <c r="A14" i="26"/>
  <c r="A34" i="26"/>
  <c r="A42" i="25"/>
  <c r="A94" i="25"/>
  <c r="A20" i="25"/>
  <c r="A8" i="25"/>
  <c r="A59" i="25"/>
  <c r="A38" i="25"/>
  <c r="A72" i="25"/>
  <c r="A46" i="25"/>
  <c r="A47" i="25" s="1"/>
  <c r="A87" i="25"/>
  <c r="A64" i="25"/>
  <c r="A95" i="25"/>
  <c r="A24" i="25"/>
  <c r="A34" i="25"/>
  <c r="A81" i="25"/>
  <c r="A13" i="25"/>
  <c r="A48" i="24"/>
  <c r="A53" i="24"/>
  <c r="A18" i="24"/>
  <c r="A19" i="24" s="1"/>
  <c r="A24" i="24"/>
  <c r="A63" i="24"/>
  <c r="A38" i="24"/>
  <c r="A42" i="24"/>
  <c r="A15" i="24"/>
  <c r="A73" i="24"/>
  <c r="A80" i="24"/>
  <c r="A8" i="24"/>
  <c r="A34" i="24"/>
  <c r="A87" i="24"/>
  <c r="A59" i="24"/>
  <c r="A94" i="24"/>
  <c r="J10" i="11"/>
  <c r="I10" i="11"/>
  <c r="F47" i="25"/>
  <c r="F45" i="24"/>
  <c r="F36" i="27"/>
  <c r="F73" i="27"/>
  <c r="F78" i="27"/>
  <c r="F17" i="24"/>
  <c r="F34" i="20"/>
  <c r="F59" i="26"/>
  <c r="F81" i="26"/>
  <c r="F53" i="25"/>
  <c r="F71" i="24"/>
  <c r="F47" i="24"/>
  <c r="F60" i="26"/>
  <c r="F53" i="26"/>
  <c r="F96" i="26"/>
  <c r="F58" i="27"/>
  <c r="F27" i="26"/>
  <c r="F13" i="25"/>
  <c r="F17" i="26"/>
  <c r="F85" i="27"/>
  <c r="F87" i="24"/>
  <c r="F19" i="24"/>
  <c r="F86" i="24"/>
  <c r="F87" i="27"/>
  <c r="F32" i="24"/>
  <c r="F48" i="26"/>
  <c r="F58" i="25"/>
  <c r="F37" i="25"/>
  <c r="F45" i="27"/>
  <c r="F27" i="25"/>
  <c r="F33" i="25"/>
  <c r="F14" i="24"/>
  <c r="F40" i="26"/>
  <c r="F57" i="25"/>
  <c r="F38" i="27"/>
  <c r="F81" i="25"/>
  <c r="F33" i="24"/>
  <c r="F63" i="29"/>
  <c r="F32" i="25"/>
  <c r="F81" i="29"/>
  <c r="F94" i="26"/>
  <c r="F19" i="20"/>
  <c r="F71" i="27"/>
  <c r="F80" i="29"/>
  <c r="F87" i="25"/>
  <c r="F93" i="25"/>
  <c r="F12" i="24"/>
  <c r="F18" i="25"/>
  <c r="F34" i="24"/>
  <c r="F45" i="25"/>
  <c r="F59" i="20"/>
  <c r="F88" i="29"/>
  <c r="F36" i="26"/>
  <c r="F59" i="29"/>
  <c r="F41" i="25"/>
  <c r="F63" i="26"/>
  <c r="F63" i="27"/>
  <c r="F28" i="26"/>
  <c r="F17" i="25"/>
  <c r="F72" i="24"/>
  <c r="F6" i="27"/>
  <c r="F78" i="24"/>
  <c r="F97" i="29"/>
  <c r="F62" i="27"/>
  <c r="F46" i="26"/>
  <c r="F92" i="26"/>
  <c r="F63" i="25"/>
  <c r="F47" i="27"/>
  <c r="F37" i="27"/>
  <c r="F13" i="26"/>
  <c r="F36" i="25"/>
  <c r="F10" i="29"/>
  <c r="F32" i="27"/>
  <c r="F79" i="25"/>
  <c r="F80" i="25"/>
  <c r="F45" i="26"/>
  <c r="F28" i="27"/>
  <c r="F38" i="25"/>
  <c r="F86" i="27"/>
  <c r="F40" i="27"/>
  <c r="F80" i="24"/>
  <c r="F12" i="25"/>
  <c r="F46" i="27"/>
  <c r="F64" i="27"/>
  <c r="F8" i="20"/>
  <c r="F71" i="25"/>
  <c r="F40" i="25"/>
  <c r="F41" i="26"/>
  <c r="F18" i="24"/>
  <c r="F38" i="20"/>
  <c r="F23" i="25"/>
  <c r="F78" i="25"/>
  <c r="F33" i="27"/>
  <c r="F65" i="27"/>
  <c r="F93" i="26"/>
  <c r="F86" i="25"/>
  <c r="F52" i="26"/>
  <c r="F75" i="26"/>
  <c r="F37" i="26"/>
  <c r="F85" i="26"/>
  <c r="F25" i="26"/>
  <c r="F59" i="25"/>
  <c r="F72" i="25"/>
  <c r="F22" i="24"/>
  <c r="F74" i="26"/>
  <c r="F93" i="27"/>
  <c r="F79" i="24"/>
  <c r="F23" i="24"/>
  <c r="F87" i="26"/>
  <c r="F71" i="26"/>
  <c r="F42" i="27"/>
  <c r="F42" i="20"/>
  <c r="F47" i="26"/>
  <c r="F58" i="26"/>
  <c r="F41" i="24"/>
  <c r="F48" i="29"/>
  <c r="F34" i="25"/>
  <c r="F41" i="27"/>
  <c r="F86" i="26"/>
  <c r="F95" i="26"/>
  <c r="F13" i="27"/>
  <c r="F80" i="26"/>
  <c r="F42" i="26"/>
  <c r="F22" i="25"/>
  <c r="F64" i="26"/>
  <c r="F52" i="25"/>
  <c r="F32" i="26"/>
  <c r="F64" i="25"/>
  <c r="F78" i="26"/>
  <c r="F38" i="24"/>
  <c r="F34" i="26"/>
  <c r="F52" i="24"/>
  <c r="F24" i="20"/>
  <c r="F33" i="26"/>
  <c r="F95" i="25"/>
  <c r="F14" i="20"/>
  <c r="F20" i="26"/>
  <c r="F73" i="20"/>
  <c r="F72" i="26"/>
  <c r="F85" i="24"/>
  <c r="F14" i="26"/>
  <c r="F80" i="20"/>
  <c r="F73" i="26"/>
  <c r="F64" i="20"/>
  <c r="F19" i="25"/>
  <c r="F76" i="26"/>
  <c r="F80" i="27"/>
  <c r="F25" i="29"/>
  <c r="F23" i="26"/>
  <c r="F14" i="27"/>
  <c r="F92" i="25"/>
  <c r="F7" i="25"/>
  <c r="F72" i="27"/>
  <c r="F13" i="24"/>
  <c r="F87" i="20"/>
  <c r="F24" i="27"/>
  <c r="F12" i="26"/>
  <c r="F40" i="24"/>
  <c r="F38" i="26"/>
  <c r="F92" i="27"/>
  <c r="F22" i="27"/>
  <c r="F34" i="27"/>
  <c r="F62" i="24"/>
  <c r="F73" i="24"/>
  <c r="F57" i="26"/>
  <c r="F8" i="26"/>
  <c r="F85" i="25"/>
  <c r="F6" i="25"/>
  <c r="F24" i="26"/>
  <c r="F62" i="26"/>
  <c r="F57" i="24"/>
  <c r="F22" i="26"/>
  <c r="F6" i="26"/>
  <c r="F43" i="26"/>
  <c r="F37" i="24"/>
  <c r="F48" i="24"/>
  <c r="F94" i="25"/>
  <c r="F79" i="26"/>
  <c r="F24" i="25"/>
  <c r="F58" i="24"/>
  <c r="F46" i="24"/>
  <c r="F79" i="27"/>
  <c r="F59" i="24"/>
  <c r="F27" i="24"/>
  <c r="F19" i="26"/>
  <c r="F8" i="24"/>
  <c r="F94" i="24"/>
  <c r="F36" i="24"/>
  <c r="F18" i="26"/>
  <c r="F7" i="26"/>
  <c r="F28" i="25"/>
  <c r="F43" i="27"/>
  <c r="F53" i="27"/>
  <c r="F42" i="24"/>
  <c r="F27" i="27"/>
  <c r="F92" i="24"/>
  <c r="F47" i="20"/>
  <c r="F20" i="25"/>
  <c r="F60" i="29"/>
  <c r="F52" i="27"/>
  <c r="F15" i="24"/>
  <c r="F93" i="24"/>
  <c r="F56" i="29" l="1"/>
  <c r="H56" i="29" s="1"/>
  <c r="L56" i="29" s="1"/>
  <c r="A65" i="29"/>
  <c r="F91" i="29"/>
  <c r="H91" i="29" s="1"/>
  <c r="L91" i="29" s="1"/>
  <c r="F77" i="29"/>
  <c r="H77" i="29" s="1"/>
  <c r="L77" i="29" s="1"/>
  <c r="F21" i="29"/>
  <c r="H21" i="29" s="1"/>
  <c r="L21" i="29" s="1"/>
  <c r="F5" i="29"/>
  <c r="H5" i="29" s="1"/>
  <c r="L5" i="29" s="1"/>
  <c r="A49" i="29"/>
  <c r="A89" i="29"/>
  <c r="F35" i="20"/>
  <c r="H35" i="20" s="1"/>
  <c r="L35" i="20" s="1"/>
  <c r="F31" i="20"/>
  <c r="H31" i="20" s="1"/>
  <c r="L31" i="20" s="1"/>
  <c r="A81" i="20"/>
  <c r="A65" i="20"/>
  <c r="A25" i="20"/>
  <c r="A20" i="20"/>
  <c r="A15" i="20"/>
  <c r="A74" i="20"/>
  <c r="A43" i="20"/>
  <c r="A9" i="20"/>
  <c r="A48" i="20"/>
  <c r="A88" i="20"/>
  <c r="A60" i="20"/>
  <c r="F51" i="25"/>
  <c r="H51" i="25" s="1"/>
  <c r="L51" i="25" s="1"/>
  <c r="A19" i="27"/>
  <c r="A75" i="27"/>
  <c r="A95" i="27"/>
  <c r="A60" i="27"/>
  <c r="A15" i="27"/>
  <c r="A9" i="27"/>
  <c r="F39" i="27"/>
  <c r="H39" i="27" s="1"/>
  <c r="L39" i="27" s="1"/>
  <c r="F31" i="27"/>
  <c r="H31" i="27" s="1"/>
  <c r="L31" i="27" s="1"/>
  <c r="F26" i="27"/>
  <c r="H26" i="27" s="1"/>
  <c r="L26" i="27" s="1"/>
  <c r="F51" i="27"/>
  <c r="H51" i="27" s="1"/>
  <c r="L51" i="27" s="1"/>
  <c r="F35" i="27"/>
  <c r="H35" i="27" s="1"/>
  <c r="L35" i="27" s="1"/>
  <c r="A81" i="27"/>
  <c r="A48" i="27"/>
  <c r="A25" i="27"/>
  <c r="A66" i="27"/>
  <c r="A88" i="27"/>
  <c r="A10" i="26"/>
  <c r="F70" i="26"/>
  <c r="H70" i="26" s="1"/>
  <c r="L70" i="26" s="1"/>
  <c r="F39" i="26"/>
  <c r="H39" i="26" s="1"/>
  <c r="L39" i="26" s="1"/>
  <c r="F26" i="26"/>
  <c r="H26" i="26" s="1"/>
  <c r="L26" i="26" s="1"/>
  <c r="F56" i="26"/>
  <c r="H56" i="26" s="1"/>
  <c r="L56" i="26" s="1"/>
  <c r="F16" i="26"/>
  <c r="H16" i="26" s="1"/>
  <c r="L16" i="26" s="1"/>
  <c r="F51" i="26"/>
  <c r="H51" i="26" s="1"/>
  <c r="L51" i="26" s="1"/>
  <c r="F35" i="26"/>
  <c r="H35" i="26" s="1"/>
  <c r="L35" i="26" s="1"/>
  <c r="F77" i="26"/>
  <c r="H77" i="26" s="1"/>
  <c r="L77" i="26" s="1"/>
  <c r="F31" i="26"/>
  <c r="H31" i="26" s="1"/>
  <c r="L31" i="26" s="1"/>
  <c r="F21" i="26"/>
  <c r="H21" i="26" s="1"/>
  <c r="L21" i="26" s="1"/>
  <c r="A88" i="26"/>
  <c r="A65" i="26"/>
  <c r="A49" i="26"/>
  <c r="A15" i="26"/>
  <c r="A97" i="26"/>
  <c r="F35" i="25"/>
  <c r="H35" i="25" s="1"/>
  <c r="L35" i="25" s="1"/>
  <c r="A43" i="25"/>
  <c r="A9" i="25"/>
  <c r="A73" i="25"/>
  <c r="A74" i="25" s="1"/>
  <c r="A60" i="25"/>
  <c r="F16" i="25"/>
  <c r="H16" i="25" s="1"/>
  <c r="L16" i="25" s="1"/>
  <c r="F26" i="25"/>
  <c r="H26" i="25" s="1"/>
  <c r="L26" i="25" s="1"/>
  <c r="F77" i="25"/>
  <c r="H77" i="25" s="1"/>
  <c r="L77" i="25" s="1"/>
  <c r="F31" i="25"/>
  <c r="H31" i="25" s="1"/>
  <c r="L31" i="25" s="1"/>
  <c r="A25" i="25"/>
  <c r="A14" i="25"/>
  <c r="A88" i="25"/>
  <c r="A48" i="25"/>
  <c r="A96" i="25"/>
  <c r="A65" i="25"/>
  <c r="A49" i="24"/>
  <c r="A50" i="24" s="1"/>
  <c r="A64" i="24"/>
  <c r="A25" i="24"/>
  <c r="F11" i="24"/>
  <c r="H11" i="24" s="1"/>
  <c r="L11" i="24" s="1"/>
  <c r="F31" i="24"/>
  <c r="H31" i="24" s="1"/>
  <c r="L31" i="24" s="1"/>
  <c r="F35" i="24"/>
  <c r="H35" i="24" s="1"/>
  <c r="L35" i="24" s="1"/>
  <c r="A74" i="24"/>
  <c r="A43" i="24"/>
  <c r="A95" i="24"/>
  <c r="A9" i="24"/>
  <c r="A81" i="24"/>
  <c r="A20" i="24"/>
  <c r="A60" i="24"/>
  <c r="A88" i="24"/>
  <c r="I49" i="15"/>
  <c r="I2" i="14"/>
  <c r="J2" i="14"/>
  <c r="I3" i="14"/>
  <c r="J3" i="14"/>
  <c r="I4" i="14"/>
  <c r="J4" i="14"/>
  <c r="I5" i="14"/>
  <c r="J5" i="14"/>
  <c r="I6" i="14"/>
  <c r="J6" i="14"/>
  <c r="I7" i="14"/>
  <c r="J7" i="14"/>
  <c r="I8" i="14"/>
  <c r="J8" i="14"/>
  <c r="I9" i="14"/>
  <c r="J9" i="14"/>
  <c r="I10" i="14"/>
  <c r="J10" i="14"/>
  <c r="I11" i="14"/>
  <c r="J11" i="14"/>
  <c r="I12" i="14"/>
  <c r="J12" i="14"/>
  <c r="I13" i="14"/>
  <c r="J13" i="14"/>
  <c r="I14" i="14"/>
  <c r="J14" i="14"/>
  <c r="I15" i="14"/>
  <c r="J15" i="14"/>
  <c r="I16" i="14"/>
  <c r="J16" i="14"/>
  <c r="I17" i="14"/>
  <c r="J17" i="14"/>
  <c r="I18" i="14"/>
  <c r="J18" i="14"/>
  <c r="I19" i="14"/>
  <c r="J19" i="14"/>
  <c r="I20" i="14"/>
  <c r="J20" i="14"/>
  <c r="I21" i="14"/>
  <c r="J21" i="14"/>
  <c r="I22" i="14"/>
  <c r="J22" i="14"/>
  <c r="I23" i="14"/>
  <c r="J23" i="14"/>
  <c r="I24" i="14"/>
  <c r="J24" i="14"/>
  <c r="I25" i="14"/>
  <c r="J25" i="14"/>
  <c r="I26" i="14"/>
  <c r="J26" i="14"/>
  <c r="I27" i="14"/>
  <c r="J27" i="14"/>
  <c r="I28" i="14"/>
  <c r="J28" i="14"/>
  <c r="I29" i="14"/>
  <c r="J29" i="14"/>
  <c r="I30" i="14"/>
  <c r="J30" i="14"/>
  <c r="I31" i="14"/>
  <c r="J31" i="14"/>
  <c r="I32" i="14"/>
  <c r="J32" i="14"/>
  <c r="I33" i="14"/>
  <c r="J33" i="14"/>
  <c r="I34" i="14"/>
  <c r="J34" i="14"/>
  <c r="I35" i="14"/>
  <c r="J35" i="14"/>
  <c r="I36" i="14"/>
  <c r="J36" i="14"/>
  <c r="I37" i="14"/>
  <c r="J37" i="14"/>
  <c r="I38" i="14"/>
  <c r="J38" i="14"/>
  <c r="I39" i="14"/>
  <c r="J39" i="14"/>
  <c r="I40" i="14"/>
  <c r="J40" i="14"/>
  <c r="I41" i="14"/>
  <c r="J41" i="14"/>
  <c r="I42" i="14"/>
  <c r="J42" i="14"/>
  <c r="I43" i="14"/>
  <c r="J43" i="14"/>
  <c r="I44" i="14"/>
  <c r="J44" i="14"/>
  <c r="I45" i="14"/>
  <c r="J45" i="14"/>
  <c r="I46" i="14"/>
  <c r="J46" i="14"/>
  <c r="I47" i="14"/>
  <c r="J47" i="14"/>
  <c r="I48" i="14"/>
  <c r="J48" i="14"/>
  <c r="I49" i="14"/>
  <c r="J49" i="14"/>
  <c r="I50" i="14"/>
  <c r="J50" i="14"/>
  <c r="I51" i="14"/>
  <c r="J51" i="14"/>
  <c r="I52" i="14"/>
  <c r="J52" i="14"/>
  <c r="I53" i="14"/>
  <c r="J53" i="14"/>
  <c r="I54" i="14"/>
  <c r="J54" i="14"/>
  <c r="I55" i="14"/>
  <c r="J55" i="14"/>
  <c r="I56" i="14"/>
  <c r="J56" i="14"/>
  <c r="I57" i="14"/>
  <c r="J57" i="14"/>
  <c r="I58" i="14"/>
  <c r="J58" i="14"/>
  <c r="I59" i="14"/>
  <c r="J59" i="14"/>
  <c r="I60" i="14"/>
  <c r="J60" i="14"/>
  <c r="I61" i="14"/>
  <c r="J61" i="14"/>
  <c r="I62" i="14"/>
  <c r="J62" i="14"/>
  <c r="I63" i="14"/>
  <c r="J63" i="14"/>
  <c r="I64" i="14"/>
  <c r="J64" i="14"/>
  <c r="I65" i="14"/>
  <c r="J65" i="14"/>
  <c r="I66" i="14"/>
  <c r="J66" i="14"/>
  <c r="I67" i="14"/>
  <c r="J67" i="14"/>
  <c r="I68" i="14"/>
  <c r="J68" i="14"/>
  <c r="I69" i="14"/>
  <c r="J69" i="14"/>
  <c r="I70" i="14"/>
  <c r="J70" i="14"/>
  <c r="I71" i="14"/>
  <c r="J71" i="14"/>
  <c r="I72" i="14"/>
  <c r="J72" i="14"/>
  <c r="I73" i="14"/>
  <c r="J73" i="14"/>
  <c r="I74" i="14"/>
  <c r="J74" i="14"/>
  <c r="I75" i="14"/>
  <c r="J75" i="14"/>
  <c r="I76" i="14"/>
  <c r="J76" i="14"/>
  <c r="I77" i="14"/>
  <c r="J77" i="14"/>
  <c r="I78" i="14"/>
  <c r="J78" i="14"/>
  <c r="I79" i="14"/>
  <c r="J79" i="14"/>
  <c r="I80" i="14"/>
  <c r="J80" i="14"/>
  <c r="I81" i="14"/>
  <c r="J81" i="14"/>
  <c r="I82" i="14"/>
  <c r="J82" i="14"/>
  <c r="I83" i="14"/>
  <c r="J83" i="14"/>
  <c r="I84" i="14"/>
  <c r="J84" i="14"/>
  <c r="I85" i="14"/>
  <c r="J85" i="14"/>
  <c r="I86" i="14"/>
  <c r="J86" i="14"/>
  <c r="I87" i="14"/>
  <c r="J87" i="14"/>
  <c r="I88" i="14"/>
  <c r="J88" i="14"/>
  <c r="I89" i="14"/>
  <c r="J89" i="14"/>
  <c r="I90" i="14"/>
  <c r="J90" i="14"/>
  <c r="I91" i="14"/>
  <c r="J91" i="14"/>
  <c r="I92" i="14"/>
  <c r="J92" i="14"/>
  <c r="I93" i="14"/>
  <c r="J93" i="14"/>
  <c r="I94" i="14"/>
  <c r="J94" i="14"/>
  <c r="I95" i="14"/>
  <c r="J95" i="14"/>
  <c r="I96" i="14"/>
  <c r="J96" i="14"/>
  <c r="I97" i="14"/>
  <c r="J97" i="14"/>
  <c r="I98" i="14"/>
  <c r="J98" i="14"/>
  <c r="I99" i="14"/>
  <c r="J99" i="14"/>
  <c r="I100" i="14"/>
  <c r="J100" i="14"/>
  <c r="I101" i="14"/>
  <c r="J101" i="14"/>
  <c r="I102" i="14"/>
  <c r="J102" i="14"/>
  <c r="I103" i="14"/>
  <c r="J103" i="14"/>
  <c r="I104" i="14"/>
  <c r="J104" i="14"/>
  <c r="I105" i="14"/>
  <c r="J105" i="14"/>
  <c r="I106" i="14"/>
  <c r="J106" i="14"/>
  <c r="I107" i="14"/>
  <c r="J107" i="14"/>
  <c r="I108" i="14"/>
  <c r="J108" i="14"/>
  <c r="I109" i="14"/>
  <c r="J109" i="14"/>
  <c r="I110" i="14"/>
  <c r="J110" i="14"/>
  <c r="I111" i="14"/>
  <c r="J111" i="14"/>
  <c r="I112" i="14"/>
  <c r="J112" i="14"/>
  <c r="I113" i="14"/>
  <c r="J113" i="14"/>
  <c r="I114" i="14"/>
  <c r="J114" i="14"/>
  <c r="I115" i="14"/>
  <c r="J115" i="14"/>
  <c r="I116" i="14"/>
  <c r="J116" i="14"/>
  <c r="I117" i="14"/>
  <c r="J117" i="14"/>
  <c r="I118" i="14"/>
  <c r="J118" i="14"/>
  <c r="I119" i="14"/>
  <c r="J119" i="14"/>
  <c r="I120" i="14"/>
  <c r="J120" i="14"/>
  <c r="I121" i="14"/>
  <c r="J121" i="14"/>
  <c r="I122" i="14"/>
  <c r="J122" i="14"/>
  <c r="I123" i="14"/>
  <c r="J123" i="14"/>
  <c r="I124" i="14"/>
  <c r="J124" i="14"/>
  <c r="I125" i="14"/>
  <c r="J125" i="14"/>
  <c r="I126" i="14"/>
  <c r="J126" i="14"/>
  <c r="I127" i="14"/>
  <c r="J127" i="14"/>
  <c r="I128" i="14"/>
  <c r="J128" i="14"/>
  <c r="I129" i="14"/>
  <c r="J129" i="14"/>
  <c r="I130" i="14"/>
  <c r="J130" i="14"/>
  <c r="I131" i="14"/>
  <c r="J131" i="14"/>
  <c r="I132" i="14"/>
  <c r="J132" i="14"/>
  <c r="I133" i="14"/>
  <c r="J133" i="14"/>
  <c r="I134" i="14"/>
  <c r="J134" i="14"/>
  <c r="I135" i="14"/>
  <c r="J135" i="14"/>
  <c r="I136" i="14"/>
  <c r="J136" i="14"/>
  <c r="I137" i="14"/>
  <c r="J137" i="14"/>
  <c r="I138" i="14"/>
  <c r="J138" i="14"/>
  <c r="I139" i="14"/>
  <c r="J139" i="14"/>
  <c r="I140" i="14"/>
  <c r="J140" i="14"/>
  <c r="I141" i="14"/>
  <c r="J141" i="14"/>
  <c r="I142" i="14"/>
  <c r="J142" i="14"/>
  <c r="I143" i="14"/>
  <c r="J143" i="14"/>
  <c r="I144" i="14"/>
  <c r="J144" i="14"/>
  <c r="I145" i="14"/>
  <c r="J145" i="14"/>
  <c r="I146" i="14"/>
  <c r="J146" i="14"/>
  <c r="I147" i="14"/>
  <c r="J147" i="14"/>
  <c r="I148" i="14"/>
  <c r="J148" i="14"/>
  <c r="I149" i="14"/>
  <c r="J149" i="14"/>
  <c r="I150" i="14"/>
  <c r="J150" i="14"/>
  <c r="I151" i="14"/>
  <c r="J151" i="14"/>
  <c r="I152" i="14"/>
  <c r="J152" i="14"/>
  <c r="I153" i="14"/>
  <c r="J153" i="14"/>
  <c r="I154" i="14"/>
  <c r="J154" i="14"/>
  <c r="I155" i="14"/>
  <c r="J155" i="14"/>
  <c r="I156" i="14"/>
  <c r="J156" i="14"/>
  <c r="I157" i="14"/>
  <c r="J157" i="14"/>
  <c r="I158" i="14"/>
  <c r="J158" i="14"/>
  <c r="I159" i="14"/>
  <c r="J159" i="14"/>
  <c r="I160" i="14"/>
  <c r="J160" i="14"/>
  <c r="I161" i="14"/>
  <c r="J161" i="14"/>
  <c r="I162" i="14"/>
  <c r="J162" i="14"/>
  <c r="I163" i="14"/>
  <c r="J163" i="14"/>
  <c r="I164" i="14"/>
  <c r="J164" i="14"/>
  <c r="I165" i="14"/>
  <c r="J165" i="14"/>
  <c r="I166" i="14"/>
  <c r="J166" i="14"/>
  <c r="I167" i="14"/>
  <c r="J167" i="14"/>
  <c r="I168" i="14"/>
  <c r="J168" i="14"/>
  <c r="I169" i="14"/>
  <c r="J169" i="14"/>
  <c r="I170" i="14"/>
  <c r="J170" i="14"/>
  <c r="I171" i="14"/>
  <c r="J171" i="14"/>
  <c r="I172" i="14"/>
  <c r="J172" i="14"/>
  <c r="I173" i="14"/>
  <c r="J173" i="14"/>
  <c r="I174" i="14"/>
  <c r="J174" i="14"/>
  <c r="I175" i="14"/>
  <c r="J175" i="14"/>
  <c r="I176" i="14"/>
  <c r="J176" i="14"/>
  <c r="I177" i="14"/>
  <c r="J177" i="14"/>
  <c r="I178" i="14"/>
  <c r="J178" i="14"/>
  <c r="I179" i="14"/>
  <c r="J179" i="14"/>
  <c r="I180" i="14"/>
  <c r="J180" i="14"/>
  <c r="I181" i="14"/>
  <c r="J181" i="14"/>
  <c r="I182" i="14"/>
  <c r="J182" i="14"/>
  <c r="I183" i="14"/>
  <c r="J183" i="14"/>
  <c r="I184" i="14"/>
  <c r="J184" i="14"/>
  <c r="I185" i="14"/>
  <c r="J185" i="14"/>
  <c r="I186" i="14"/>
  <c r="J186" i="14"/>
  <c r="I187" i="14"/>
  <c r="J187" i="14"/>
  <c r="I188" i="14"/>
  <c r="J188" i="14"/>
  <c r="I189" i="14"/>
  <c r="J189" i="14"/>
  <c r="I190" i="14"/>
  <c r="J190" i="14"/>
  <c r="I191" i="14"/>
  <c r="J191" i="14"/>
  <c r="I192" i="14"/>
  <c r="J192" i="14"/>
  <c r="I193" i="14"/>
  <c r="J193" i="14"/>
  <c r="I194" i="14"/>
  <c r="J194" i="14"/>
  <c r="I195" i="14"/>
  <c r="J195" i="14"/>
  <c r="I196" i="14"/>
  <c r="J196" i="14"/>
  <c r="I197" i="14"/>
  <c r="J197" i="14"/>
  <c r="I198" i="14"/>
  <c r="J198" i="14"/>
  <c r="I199" i="14"/>
  <c r="J199" i="14"/>
  <c r="I200" i="14"/>
  <c r="J200" i="14"/>
  <c r="I201" i="14"/>
  <c r="J201" i="14"/>
  <c r="I202" i="14"/>
  <c r="J202" i="14"/>
  <c r="I203" i="14"/>
  <c r="J203" i="14"/>
  <c r="I204" i="14"/>
  <c r="J204" i="14"/>
  <c r="I205" i="14"/>
  <c r="J205" i="14"/>
  <c r="I206" i="14"/>
  <c r="J206" i="14"/>
  <c r="I207" i="14"/>
  <c r="J207" i="14"/>
  <c r="I208" i="14"/>
  <c r="J208" i="14"/>
  <c r="I209" i="14"/>
  <c r="J209" i="14"/>
  <c r="I210" i="14"/>
  <c r="J210" i="14"/>
  <c r="I211" i="14"/>
  <c r="J211" i="14"/>
  <c r="I212" i="14"/>
  <c r="J212" i="14"/>
  <c r="I213" i="14"/>
  <c r="J213" i="14"/>
  <c r="I214" i="14"/>
  <c r="J214" i="14"/>
  <c r="I215" i="14"/>
  <c r="J215" i="14"/>
  <c r="I216" i="14"/>
  <c r="J216" i="14"/>
  <c r="I217" i="14"/>
  <c r="J217" i="14"/>
  <c r="I218" i="14"/>
  <c r="J218" i="14"/>
  <c r="I219" i="14"/>
  <c r="J219" i="14"/>
  <c r="I220" i="14"/>
  <c r="J220" i="14"/>
  <c r="I221" i="14"/>
  <c r="J221" i="14"/>
  <c r="I222" i="14"/>
  <c r="J222" i="14"/>
  <c r="I223" i="14"/>
  <c r="J223" i="14"/>
  <c r="I224" i="14"/>
  <c r="J224" i="14"/>
  <c r="I225" i="14"/>
  <c r="J225" i="14"/>
  <c r="I226" i="14"/>
  <c r="J226" i="14"/>
  <c r="I227" i="14"/>
  <c r="J227" i="14"/>
  <c r="I228" i="14"/>
  <c r="J228" i="14"/>
  <c r="I229" i="14"/>
  <c r="J229" i="14"/>
  <c r="I230" i="14"/>
  <c r="J230" i="14"/>
  <c r="I231" i="14"/>
  <c r="J231" i="14"/>
  <c r="I232" i="14"/>
  <c r="J232" i="14"/>
  <c r="I233" i="14"/>
  <c r="J233" i="14"/>
  <c r="I234" i="14"/>
  <c r="J234" i="14"/>
  <c r="I235" i="14"/>
  <c r="J235" i="14"/>
  <c r="I236" i="14"/>
  <c r="J236" i="14"/>
  <c r="I237" i="14"/>
  <c r="J237" i="14"/>
  <c r="I238" i="14"/>
  <c r="J238" i="14"/>
  <c r="I239" i="14"/>
  <c r="J239" i="14"/>
  <c r="I240" i="14"/>
  <c r="J240" i="14"/>
  <c r="I241" i="14"/>
  <c r="J241" i="14"/>
  <c r="I242" i="14"/>
  <c r="J242" i="14"/>
  <c r="I243" i="14"/>
  <c r="J243" i="14"/>
  <c r="I244" i="14"/>
  <c r="J244" i="14"/>
  <c r="I245" i="14"/>
  <c r="J245" i="14"/>
  <c r="I246" i="14"/>
  <c r="J246" i="14"/>
  <c r="I247" i="14"/>
  <c r="J247" i="14"/>
  <c r="I248" i="14"/>
  <c r="J248" i="14"/>
  <c r="I249" i="14"/>
  <c r="J249" i="14"/>
  <c r="I250" i="14"/>
  <c r="J250" i="14"/>
  <c r="I251" i="14"/>
  <c r="J251" i="14"/>
  <c r="I252" i="14"/>
  <c r="J252" i="14"/>
  <c r="I253" i="14"/>
  <c r="J253" i="14"/>
  <c r="I254" i="14"/>
  <c r="J254" i="14"/>
  <c r="I255" i="14"/>
  <c r="J255" i="14"/>
  <c r="I256" i="14"/>
  <c r="J256" i="14"/>
  <c r="I257" i="14"/>
  <c r="J257" i="14"/>
  <c r="I258" i="14"/>
  <c r="J258" i="14"/>
  <c r="I259" i="14"/>
  <c r="J259" i="14"/>
  <c r="I260" i="14"/>
  <c r="J260" i="14"/>
  <c r="I261" i="14"/>
  <c r="J261" i="14"/>
  <c r="I262" i="14"/>
  <c r="J262" i="14"/>
  <c r="I263" i="14"/>
  <c r="J263" i="14"/>
  <c r="I264" i="14"/>
  <c r="J264" i="14"/>
  <c r="I265" i="14"/>
  <c r="J265" i="14"/>
  <c r="I266" i="14"/>
  <c r="J266" i="14"/>
  <c r="I267" i="14"/>
  <c r="J267" i="14"/>
  <c r="I268" i="14"/>
  <c r="J268" i="14"/>
  <c r="I269" i="14"/>
  <c r="J269" i="14"/>
  <c r="I270" i="14"/>
  <c r="J270" i="14"/>
  <c r="I271" i="14"/>
  <c r="J271" i="14"/>
  <c r="I272" i="14"/>
  <c r="J272" i="14"/>
  <c r="I273" i="14"/>
  <c r="J273" i="14"/>
  <c r="I274" i="14"/>
  <c r="J274" i="14"/>
  <c r="I275" i="14"/>
  <c r="J275" i="14"/>
  <c r="I276" i="14"/>
  <c r="J276" i="14"/>
  <c r="I277" i="14"/>
  <c r="J277" i="14"/>
  <c r="I278" i="14"/>
  <c r="J278" i="14"/>
  <c r="I279" i="14"/>
  <c r="J279" i="14"/>
  <c r="I280" i="14"/>
  <c r="J280" i="14"/>
  <c r="I281" i="14"/>
  <c r="J281" i="14"/>
  <c r="I282" i="14"/>
  <c r="J282" i="14"/>
  <c r="I283" i="14"/>
  <c r="J283" i="14"/>
  <c r="I284" i="14"/>
  <c r="J284" i="14"/>
  <c r="I285" i="14"/>
  <c r="J285" i="14"/>
  <c r="I2" i="15"/>
  <c r="J2" i="15"/>
  <c r="I3" i="15"/>
  <c r="J3" i="15"/>
  <c r="I4" i="15"/>
  <c r="J4" i="15"/>
  <c r="I5" i="15"/>
  <c r="J5" i="15"/>
  <c r="I7" i="15"/>
  <c r="I8" i="15"/>
  <c r="I9" i="15"/>
  <c r="I10" i="15"/>
  <c r="J10" i="15"/>
  <c r="I11" i="15"/>
  <c r="J11" i="15"/>
  <c r="I12" i="15"/>
  <c r="J12" i="15"/>
  <c r="I13" i="15"/>
  <c r="I14" i="15"/>
  <c r="I15" i="15"/>
  <c r="I16" i="15"/>
  <c r="J17" i="15"/>
  <c r="I18" i="15"/>
  <c r="J18" i="15"/>
  <c r="I19" i="15"/>
  <c r="J19" i="15"/>
  <c r="I20" i="15"/>
  <c r="J20" i="15"/>
  <c r="I21" i="15"/>
  <c r="J21" i="15"/>
  <c r="I22" i="15"/>
  <c r="J22" i="15"/>
  <c r="I23" i="15"/>
  <c r="J23" i="15"/>
  <c r="I24" i="15"/>
  <c r="J24" i="15"/>
  <c r="I26" i="15"/>
  <c r="I27" i="15"/>
  <c r="J27" i="15"/>
  <c r="I28" i="15"/>
  <c r="J28" i="15"/>
  <c r="I29" i="15"/>
  <c r="J29" i="15"/>
  <c r="I30" i="15"/>
  <c r="J30" i="15"/>
  <c r="I31" i="15"/>
  <c r="J31" i="15"/>
  <c r="I32" i="15"/>
  <c r="J32" i="15"/>
  <c r="I33" i="15"/>
  <c r="J33" i="15"/>
  <c r="I34" i="15"/>
  <c r="J34" i="15"/>
  <c r="I35" i="15"/>
  <c r="J35" i="15"/>
  <c r="I36" i="15"/>
  <c r="J36" i="15"/>
  <c r="I37" i="15"/>
  <c r="J37" i="15"/>
  <c r="I38" i="15"/>
  <c r="J38" i="15"/>
  <c r="I39" i="15"/>
  <c r="J39" i="15"/>
  <c r="I40" i="15"/>
  <c r="J40" i="15"/>
  <c r="I42" i="15"/>
  <c r="J42" i="15"/>
  <c r="I43" i="15"/>
  <c r="J43" i="15"/>
  <c r="I44" i="15"/>
  <c r="J44" i="15"/>
  <c r="I45" i="15"/>
  <c r="J45" i="15"/>
  <c r="I46" i="15"/>
  <c r="J46" i="15"/>
  <c r="J47" i="15"/>
  <c r="I48" i="15"/>
  <c r="J48" i="15"/>
  <c r="J49" i="15"/>
  <c r="I50" i="15"/>
  <c r="J50" i="15"/>
  <c r="I51" i="15"/>
  <c r="J51" i="15"/>
  <c r="I52" i="15"/>
  <c r="J52" i="15"/>
  <c r="I53" i="15"/>
  <c r="J53" i="15"/>
  <c r="I54" i="15"/>
  <c r="J54" i="15"/>
  <c r="I55" i="15"/>
  <c r="J55" i="15"/>
  <c r="I56" i="15"/>
  <c r="J56" i="15"/>
  <c r="I57" i="15"/>
  <c r="J57" i="15"/>
  <c r="I58" i="15"/>
  <c r="J58" i="15"/>
  <c r="I60" i="15"/>
  <c r="I61" i="15"/>
  <c r="J61" i="15"/>
  <c r="I62" i="15"/>
  <c r="J62" i="15"/>
  <c r="I63" i="15"/>
  <c r="J63" i="15"/>
  <c r="I64" i="15"/>
  <c r="J64" i="15"/>
  <c r="I65" i="15"/>
  <c r="J65" i="15"/>
  <c r="I66" i="15"/>
  <c r="J66" i="15"/>
  <c r="I67" i="15"/>
  <c r="J67" i="15"/>
  <c r="I68" i="15"/>
  <c r="J68" i="15"/>
  <c r="I69" i="15"/>
  <c r="J69" i="15"/>
  <c r="J70" i="15"/>
  <c r="I71" i="15"/>
  <c r="J71" i="15"/>
  <c r="I72" i="15"/>
  <c r="J72" i="15"/>
  <c r="I73" i="15"/>
  <c r="J73" i="15"/>
  <c r="I74" i="15"/>
  <c r="J74" i="15"/>
  <c r="I75" i="15"/>
  <c r="J75" i="15"/>
  <c r="I76" i="15"/>
  <c r="J76" i="15"/>
  <c r="I77" i="15"/>
  <c r="J77" i="15"/>
  <c r="I78" i="15"/>
  <c r="J78" i="15"/>
  <c r="I79" i="15"/>
  <c r="J79" i="15"/>
  <c r="I80" i="15"/>
  <c r="J80" i="15"/>
  <c r="I81" i="15"/>
  <c r="J81" i="15"/>
  <c r="I82" i="15"/>
  <c r="J82" i="15"/>
  <c r="I83" i="15"/>
  <c r="J83" i="15"/>
  <c r="I84" i="15"/>
  <c r="J84" i="15"/>
  <c r="I85" i="15"/>
  <c r="J85" i="15"/>
  <c r="I86" i="15"/>
  <c r="J86" i="15"/>
  <c r="I87" i="15"/>
  <c r="J87" i="15"/>
  <c r="I88" i="15"/>
  <c r="J88" i="15"/>
  <c r="I89" i="15"/>
  <c r="J89" i="15"/>
  <c r="I90" i="15"/>
  <c r="J90" i="15"/>
  <c r="I91" i="15"/>
  <c r="J91" i="15"/>
  <c r="I92" i="15"/>
  <c r="J92" i="15"/>
  <c r="I93" i="15"/>
  <c r="J93" i="15"/>
  <c r="I94" i="15"/>
  <c r="J94" i="15"/>
  <c r="I95" i="15"/>
  <c r="J95" i="15"/>
  <c r="I96" i="15"/>
  <c r="J96" i="15"/>
  <c r="I97" i="15"/>
  <c r="J97" i="15"/>
  <c r="I98" i="15"/>
  <c r="J98" i="15"/>
  <c r="I99" i="15"/>
  <c r="J99" i="15"/>
  <c r="I100" i="15"/>
  <c r="J100" i="15"/>
  <c r="I101" i="15"/>
  <c r="J101" i="15"/>
  <c r="I102" i="15"/>
  <c r="J102" i="15"/>
  <c r="I103" i="15"/>
  <c r="J103" i="15"/>
  <c r="I104" i="15"/>
  <c r="J104" i="15"/>
  <c r="I105" i="15"/>
  <c r="J105" i="15"/>
  <c r="I106" i="15"/>
  <c r="J106" i="15"/>
  <c r="I107" i="15"/>
  <c r="J107" i="15"/>
  <c r="I108" i="15"/>
  <c r="J108" i="15"/>
  <c r="I109" i="15"/>
  <c r="J109" i="15"/>
  <c r="I110" i="15"/>
  <c r="J110" i="15"/>
  <c r="I111" i="15"/>
  <c r="J111" i="15"/>
  <c r="I112" i="15"/>
  <c r="J112" i="15"/>
  <c r="I113" i="15"/>
  <c r="J113" i="15"/>
  <c r="I114" i="15"/>
  <c r="J114" i="15"/>
  <c r="I115" i="15"/>
  <c r="J115" i="15"/>
  <c r="I116" i="15"/>
  <c r="J116" i="15"/>
  <c r="I117" i="15"/>
  <c r="J117" i="15"/>
  <c r="I118" i="15"/>
  <c r="J118" i="15"/>
  <c r="I119" i="15"/>
  <c r="J119" i="15"/>
  <c r="I120" i="15"/>
  <c r="J120" i="15"/>
  <c r="I121" i="15"/>
  <c r="J121" i="15"/>
  <c r="I122" i="15"/>
  <c r="J122" i="15"/>
  <c r="I123" i="15"/>
  <c r="J123" i="15"/>
  <c r="I124" i="15"/>
  <c r="J124" i="15"/>
  <c r="I125" i="15"/>
  <c r="J125" i="15"/>
  <c r="I126" i="15"/>
  <c r="J126" i="15"/>
  <c r="I127" i="15"/>
  <c r="J127" i="15"/>
  <c r="I128" i="15"/>
  <c r="J128" i="15"/>
  <c r="I129" i="15"/>
  <c r="J129" i="15"/>
  <c r="I130" i="15"/>
  <c r="J130" i="15"/>
  <c r="I131" i="15"/>
  <c r="J131" i="15"/>
  <c r="I132" i="15"/>
  <c r="J132" i="15"/>
  <c r="I133" i="15"/>
  <c r="J133" i="15"/>
  <c r="I134" i="15"/>
  <c r="J134" i="15"/>
  <c r="I135" i="15"/>
  <c r="J135" i="15"/>
  <c r="I136" i="15"/>
  <c r="J136" i="15"/>
  <c r="J137" i="15"/>
  <c r="I138" i="15"/>
  <c r="J138" i="15"/>
  <c r="I139" i="15"/>
  <c r="J139" i="15"/>
  <c r="I140" i="15"/>
  <c r="J140" i="15"/>
  <c r="I141" i="15"/>
  <c r="J141" i="15"/>
  <c r="J142" i="15"/>
  <c r="I143" i="15"/>
  <c r="J143" i="15"/>
  <c r="I144" i="15"/>
  <c r="J144" i="15"/>
  <c r="I145" i="15"/>
  <c r="J145" i="15"/>
  <c r="I146" i="15"/>
  <c r="J146" i="15"/>
  <c r="I147" i="15"/>
  <c r="J147" i="15"/>
  <c r="I148" i="15"/>
  <c r="J148" i="15"/>
  <c r="I149" i="15"/>
  <c r="J149" i="15"/>
  <c r="I150" i="15"/>
  <c r="J150" i="15"/>
  <c r="I151" i="15"/>
  <c r="J151" i="15"/>
  <c r="I152" i="15"/>
  <c r="J152" i="15"/>
  <c r="J153" i="15"/>
  <c r="I154" i="15"/>
  <c r="J154" i="15"/>
  <c r="I155" i="15"/>
  <c r="J155" i="15"/>
  <c r="I156" i="15"/>
  <c r="J156" i="15"/>
  <c r="I157" i="15"/>
  <c r="J157" i="15"/>
  <c r="I158" i="15"/>
  <c r="J158" i="15"/>
  <c r="I159" i="15"/>
  <c r="J159" i="15"/>
  <c r="I160" i="15"/>
  <c r="J160" i="15"/>
  <c r="I161" i="15"/>
  <c r="J161" i="15"/>
  <c r="I162" i="15"/>
  <c r="J162" i="15"/>
  <c r="I163" i="15"/>
  <c r="J163" i="15"/>
  <c r="I164" i="15"/>
  <c r="J164" i="15"/>
  <c r="I165" i="15"/>
  <c r="J165" i="15"/>
  <c r="I166" i="15"/>
  <c r="J166" i="15"/>
  <c r="J167" i="15"/>
  <c r="J168" i="15"/>
  <c r="I169" i="15"/>
  <c r="J169" i="15"/>
  <c r="I170" i="15"/>
  <c r="J170" i="15"/>
  <c r="I171" i="15"/>
  <c r="J171" i="15"/>
  <c r="I172" i="15"/>
  <c r="J172" i="15"/>
  <c r="I173" i="15"/>
  <c r="J173" i="15"/>
  <c r="I174" i="15"/>
  <c r="J174" i="15"/>
  <c r="I175" i="15"/>
  <c r="J175" i="15"/>
  <c r="I176" i="15"/>
  <c r="J176" i="15"/>
  <c r="I177" i="15"/>
  <c r="J177" i="15"/>
  <c r="I178" i="15"/>
  <c r="J178" i="15"/>
  <c r="I179" i="15"/>
  <c r="J179" i="15"/>
  <c r="I180" i="15"/>
  <c r="J180" i="15"/>
  <c r="I181" i="15"/>
  <c r="J181" i="15"/>
  <c r="I182" i="15"/>
  <c r="J182" i="15"/>
  <c r="I183" i="15"/>
  <c r="J183" i="15"/>
  <c r="I184" i="15"/>
  <c r="J184" i="15"/>
  <c r="I185" i="15"/>
  <c r="J185" i="15"/>
  <c r="I186" i="15"/>
  <c r="J186" i="15"/>
  <c r="I187" i="15"/>
  <c r="J187" i="15"/>
  <c r="I188" i="15"/>
  <c r="J188" i="15"/>
  <c r="I189" i="15"/>
  <c r="J189" i="15"/>
  <c r="I190" i="15"/>
  <c r="J190" i="15"/>
  <c r="I191" i="15"/>
  <c r="J191" i="15"/>
  <c r="I192" i="15"/>
  <c r="J192" i="15"/>
  <c r="I193" i="15"/>
  <c r="J193" i="15"/>
  <c r="I194" i="15"/>
  <c r="J194" i="15"/>
  <c r="I195" i="15"/>
  <c r="J195" i="15"/>
  <c r="I196" i="15"/>
  <c r="J196" i="15"/>
  <c r="I197" i="15"/>
  <c r="J197" i="15"/>
  <c r="I198" i="15"/>
  <c r="J198" i="15"/>
  <c r="I199" i="15"/>
  <c r="J199" i="15"/>
  <c r="I200" i="15"/>
  <c r="J200" i="15"/>
  <c r="I201" i="15"/>
  <c r="J201" i="15"/>
  <c r="I202" i="15"/>
  <c r="J202" i="15"/>
  <c r="I203" i="15"/>
  <c r="J203" i="15"/>
  <c r="I204" i="15"/>
  <c r="J204" i="15"/>
  <c r="I205" i="15"/>
  <c r="J205" i="15"/>
  <c r="I206" i="15"/>
  <c r="J206" i="15"/>
  <c r="I207" i="15"/>
  <c r="J207" i="15"/>
  <c r="I208" i="15"/>
  <c r="J208" i="15"/>
  <c r="I209" i="15"/>
  <c r="J209" i="15"/>
  <c r="I210" i="15"/>
  <c r="J210" i="15"/>
  <c r="I211" i="15"/>
  <c r="J211" i="15"/>
  <c r="J212" i="15"/>
  <c r="I213" i="15"/>
  <c r="J213" i="15"/>
  <c r="I214" i="15"/>
  <c r="J214" i="15"/>
  <c r="I215" i="15"/>
  <c r="J215" i="15"/>
  <c r="I216" i="15"/>
  <c r="J216" i="15"/>
  <c r="I217" i="15"/>
  <c r="J217" i="15"/>
  <c r="I218" i="15"/>
  <c r="J218" i="15"/>
  <c r="I219" i="15"/>
  <c r="J219" i="15"/>
  <c r="I220" i="15"/>
  <c r="J220" i="15"/>
  <c r="I221" i="15"/>
  <c r="J221" i="15"/>
  <c r="I222" i="15"/>
  <c r="J222" i="15"/>
  <c r="I223" i="15"/>
  <c r="J223" i="15"/>
  <c r="I224" i="15"/>
  <c r="J224" i="15"/>
  <c r="I225" i="15"/>
  <c r="J225" i="15"/>
  <c r="I226" i="15"/>
  <c r="J226" i="15"/>
  <c r="I227" i="15"/>
  <c r="J227" i="15"/>
  <c r="I228" i="15"/>
  <c r="J228" i="15"/>
  <c r="I229" i="15"/>
  <c r="J229" i="15"/>
  <c r="I230" i="15"/>
  <c r="J230" i="15"/>
  <c r="I231" i="15"/>
  <c r="J231" i="15"/>
  <c r="I232" i="15"/>
  <c r="J232" i="15"/>
  <c r="I233" i="15"/>
  <c r="J233" i="15"/>
  <c r="I234" i="15"/>
  <c r="J234" i="15"/>
  <c r="I235" i="15"/>
  <c r="J235" i="15"/>
  <c r="I236" i="15"/>
  <c r="J236" i="15"/>
  <c r="I237" i="15"/>
  <c r="J237" i="15"/>
  <c r="I238" i="15"/>
  <c r="J238" i="15"/>
  <c r="I239" i="15"/>
  <c r="J239" i="15"/>
  <c r="I240" i="15"/>
  <c r="J240" i="15"/>
  <c r="I241" i="15"/>
  <c r="J241" i="15"/>
  <c r="I242" i="15"/>
  <c r="J242" i="15"/>
  <c r="I243" i="15"/>
  <c r="J243" i="15"/>
  <c r="I244" i="15"/>
  <c r="J244" i="15"/>
  <c r="I245" i="15"/>
  <c r="J245" i="15"/>
  <c r="I246" i="15"/>
  <c r="J246" i="15"/>
  <c r="I247" i="15"/>
  <c r="J247" i="15"/>
  <c r="I248" i="15"/>
  <c r="J248" i="15"/>
  <c r="I249" i="15"/>
  <c r="J249" i="15"/>
  <c r="I250" i="15"/>
  <c r="I251" i="15"/>
  <c r="J251" i="15"/>
  <c r="I252" i="15"/>
  <c r="J252" i="15"/>
  <c r="I253" i="15"/>
  <c r="J253" i="15"/>
  <c r="I254" i="15"/>
  <c r="J254" i="15"/>
  <c r="I255" i="15"/>
  <c r="J255" i="15"/>
  <c r="I256" i="15"/>
  <c r="J256" i="15"/>
  <c r="J257" i="15"/>
  <c r="I258" i="15"/>
  <c r="J258" i="15"/>
  <c r="I259" i="15"/>
  <c r="J259" i="15"/>
  <c r="I260" i="15"/>
  <c r="J260" i="15"/>
  <c r="I261" i="15"/>
  <c r="J261" i="15"/>
  <c r="I262" i="15"/>
  <c r="J262" i="15"/>
  <c r="I263" i="15"/>
  <c r="J263" i="15"/>
  <c r="I264" i="15"/>
  <c r="J264" i="15"/>
  <c r="I265" i="15"/>
  <c r="J265" i="15"/>
  <c r="I266" i="15"/>
  <c r="J266" i="15"/>
  <c r="I267" i="15"/>
  <c r="J267" i="15"/>
  <c r="I268" i="15"/>
  <c r="J268" i="15"/>
  <c r="I269" i="15"/>
  <c r="J269" i="15"/>
  <c r="I270" i="15"/>
  <c r="J270" i="15"/>
  <c r="I271" i="15"/>
  <c r="J271" i="15"/>
  <c r="I272" i="15"/>
  <c r="J272" i="15"/>
  <c r="I273" i="15"/>
  <c r="J273" i="15"/>
  <c r="I274" i="15"/>
  <c r="J274" i="15"/>
  <c r="I275" i="15"/>
  <c r="J275" i="15"/>
  <c r="I276" i="15"/>
  <c r="J276" i="15"/>
  <c r="I277" i="15"/>
  <c r="J277" i="15"/>
  <c r="I278" i="15"/>
  <c r="J278" i="15"/>
  <c r="I279" i="15"/>
  <c r="J279" i="15"/>
  <c r="I280" i="15"/>
  <c r="J280" i="15"/>
  <c r="I281" i="15"/>
  <c r="J281" i="15"/>
  <c r="I282" i="15"/>
  <c r="J282" i="15"/>
  <c r="I283" i="15"/>
  <c r="J283" i="15"/>
  <c r="I284" i="15"/>
  <c r="J284" i="15"/>
  <c r="I285" i="15"/>
  <c r="J285" i="15"/>
  <c r="I2" i="11"/>
  <c r="J2" i="11"/>
  <c r="I3" i="11"/>
  <c r="J3" i="11"/>
  <c r="I4" i="11"/>
  <c r="J4" i="11"/>
  <c r="I5" i="11"/>
  <c r="J5" i="11"/>
  <c r="I6" i="11"/>
  <c r="J6" i="11"/>
  <c r="I7" i="11"/>
  <c r="J7" i="11"/>
  <c r="I8" i="11"/>
  <c r="J8" i="11"/>
  <c r="I9" i="11"/>
  <c r="J9" i="11"/>
  <c r="I11" i="11"/>
  <c r="J11" i="11"/>
  <c r="I12" i="11"/>
  <c r="J12" i="11"/>
  <c r="I13" i="11"/>
  <c r="J13" i="11"/>
  <c r="I14" i="11"/>
  <c r="J14" i="11"/>
  <c r="I15" i="11"/>
  <c r="J15" i="11"/>
  <c r="I16" i="11"/>
  <c r="J16" i="11"/>
  <c r="I17" i="11"/>
  <c r="J17" i="11"/>
  <c r="I18" i="11"/>
  <c r="J18" i="11"/>
  <c r="I19" i="11"/>
  <c r="J19" i="11"/>
  <c r="I20" i="11"/>
  <c r="J20" i="11"/>
  <c r="I21" i="11"/>
  <c r="J21" i="11"/>
  <c r="I22" i="11"/>
  <c r="J22" i="11"/>
  <c r="I23" i="11"/>
  <c r="J23" i="11"/>
  <c r="I24" i="11"/>
  <c r="J24" i="11"/>
  <c r="I25" i="11"/>
  <c r="J25" i="11"/>
  <c r="I26" i="11"/>
  <c r="J26" i="11"/>
  <c r="I27" i="11"/>
  <c r="J27" i="11"/>
  <c r="I28" i="11"/>
  <c r="J28" i="11"/>
  <c r="I29" i="11"/>
  <c r="J29" i="11"/>
  <c r="I30" i="11"/>
  <c r="J30" i="11"/>
  <c r="I31" i="11"/>
  <c r="J31" i="11"/>
  <c r="I32" i="11"/>
  <c r="J32" i="11"/>
  <c r="I33" i="11"/>
  <c r="J33" i="11"/>
  <c r="I34" i="11"/>
  <c r="J34" i="11"/>
  <c r="I35" i="11"/>
  <c r="J35" i="11"/>
  <c r="I36" i="11"/>
  <c r="J36" i="11"/>
  <c r="I37" i="11"/>
  <c r="J37" i="11"/>
  <c r="I38" i="11"/>
  <c r="J38" i="11"/>
  <c r="I39" i="11"/>
  <c r="J39" i="11"/>
  <c r="I40" i="11"/>
  <c r="J40" i="11"/>
  <c r="I41" i="11"/>
  <c r="J41" i="11"/>
  <c r="J43" i="11"/>
  <c r="J44" i="11"/>
  <c r="J45" i="11"/>
  <c r="I46" i="11"/>
  <c r="J46" i="11"/>
  <c r="I47" i="11"/>
  <c r="J47" i="11"/>
  <c r="I48" i="11"/>
  <c r="J48" i="11"/>
  <c r="I49" i="11"/>
  <c r="J49" i="11"/>
  <c r="I50" i="11"/>
  <c r="J50" i="11"/>
  <c r="I51" i="11"/>
  <c r="J51" i="11"/>
  <c r="I52" i="11"/>
  <c r="J52" i="11"/>
  <c r="I53" i="11"/>
  <c r="J53" i="11"/>
  <c r="I54" i="11"/>
  <c r="J54" i="11"/>
  <c r="I55" i="11"/>
  <c r="J55" i="11"/>
  <c r="I56" i="11"/>
  <c r="J56" i="11"/>
  <c r="I57" i="11"/>
  <c r="J57" i="11"/>
  <c r="J58" i="11"/>
  <c r="J59" i="11"/>
  <c r="J60" i="11"/>
  <c r="J61" i="11"/>
  <c r="I62" i="11"/>
  <c r="J62" i="11"/>
  <c r="I63" i="11"/>
  <c r="J63" i="11"/>
  <c r="I64" i="11"/>
  <c r="J64" i="11"/>
  <c r="I65" i="11"/>
  <c r="J65" i="11"/>
  <c r="I66" i="11"/>
  <c r="J66" i="11"/>
  <c r="I67" i="11"/>
  <c r="J67" i="11"/>
  <c r="I68" i="11"/>
  <c r="J68" i="11"/>
  <c r="I69" i="11"/>
  <c r="J69" i="11"/>
  <c r="I70" i="11"/>
  <c r="J70" i="11"/>
  <c r="I71" i="11"/>
  <c r="J71" i="11"/>
  <c r="I72" i="11"/>
  <c r="J72" i="11"/>
  <c r="I73" i="11"/>
  <c r="J73" i="11"/>
  <c r="I74" i="11"/>
  <c r="J74" i="11"/>
  <c r="I75" i="11"/>
  <c r="J75" i="11"/>
  <c r="I76" i="11"/>
  <c r="J76" i="11"/>
  <c r="I77" i="11"/>
  <c r="J77" i="11"/>
  <c r="I78" i="11"/>
  <c r="J78" i="11"/>
  <c r="I79" i="11"/>
  <c r="J79" i="11"/>
  <c r="I80" i="11"/>
  <c r="J80" i="11"/>
  <c r="I81" i="11"/>
  <c r="J81" i="11"/>
  <c r="I82" i="11"/>
  <c r="J82" i="11"/>
  <c r="I83" i="11"/>
  <c r="J83" i="11"/>
  <c r="I84" i="11"/>
  <c r="J84" i="11"/>
  <c r="I85" i="11"/>
  <c r="J85" i="11"/>
  <c r="I86" i="11"/>
  <c r="J86" i="11"/>
  <c r="I87" i="11"/>
  <c r="J87" i="11"/>
  <c r="I88" i="11"/>
  <c r="J88" i="11"/>
  <c r="I89" i="11"/>
  <c r="J89" i="11"/>
  <c r="I90" i="11"/>
  <c r="J90" i="11"/>
  <c r="I91" i="11"/>
  <c r="J91" i="11"/>
  <c r="I92" i="11"/>
  <c r="J92" i="11"/>
  <c r="I93" i="11"/>
  <c r="J93" i="11"/>
  <c r="I94" i="11"/>
  <c r="J94" i="11"/>
  <c r="I95" i="11"/>
  <c r="J95" i="11"/>
  <c r="I96" i="11"/>
  <c r="J96" i="11"/>
  <c r="I97" i="11"/>
  <c r="J97" i="11"/>
  <c r="I98" i="11"/>
  <c r="J98" i="11"/>
  <c r="I99" i="11"/>
  <c r="J99" i="11"/>
  <c r="I100" i="11"/>
  <c r="J100" i="11"/>
  <c r="I101" i="11"/>
  <c r="J101" i="11"/>
  <c r="I102" i="11"/>
  <c r="J102" i="11"/>
  <c r="I103" i="11"/>
  <c r="J103" i="11"/>
  <c r="I104" i="11"/>
  <c r="J104" i="11"/>
  <c r="I105" i="11"/>
  <c r="J105" i="11"/>
  <c r="I106" i="11"/>
  <c r="J106" i="11"/>
  <c r="I107" i="11"/>
  <c r="J107" i="11"/>
  <c r="I108" i="11"/>
  <c r="J108" i="11"/>
  <c r="I109" i="11"/>
  <c r="J109" i="11"/>
  <c r="I110" i="11"/>
  <c r="J110" i="11"/>
  <c r="I111" i="11"/>
  <c r="J111" i="11"/>
  <c r="I112" i="11"/>
  <c r="J112" i="11"/>
  <c r="I113" i="11"/>
  <c r="J113" i="11"/>
  <c r="I114" i="11"/>
  <c r="J114" i="11"/>
  <c r="I115" i="11"/>
  <c r="J115" i="11"/>
  <c r="I116" i="11"/>
  <c r="J116" i="11"/>
  <c r="I117" i="11"/>
  <c r="J117" i="11"/>
  <c r="I118" i="11"/>
  <c r="J118" i="11"/>
  <c r="I119" i="11"/>
  <c r="J119" i="11"/>
  <c r="I120" i="11"/>
  <c r="J120" i="11"/>
  <c r="I121" i="11"/>
  <c r="J121" i="11"/>
  <c r="I122" i="11"/>
  <c r="J122" i="11"/>
  <c r="I123" i="11"/>
  <c r="J123" i="11"/>
  <c r="I124" i="11"/>
  <c r="J124" i="11"/>
  <c r="I125" i="11"/>
  <c r="J125" i="11"/>
  <c r="I126" i="11"/>
  <c r="J126" i="11"/>
  <c r="I127" i="11"/>
  <c r="J127" i="11"/>
  <c r="I128" i="11"/>
  <c r="J128" i="11"/>
  <c r="I129" i="11"/>
  <c r="J129" i="11"/>
  <c r="I130" i="11"/>
  <c r="J130" i="11"/>
  <c r="I131" i="11"/>
  <c r="J131" i="11"/>
  <c r="I132" i="11"/>
  <c r="J132" i="11"/>
  <c r="I133" i="11"/>
  <c r="J133" i="11"/>
  <c r="I134" i="11"/>
  <c r="J134" i="11"/>
  <c r="I135" i="11"/>
  <c r="J135" i="11"/>
  <c r="I136" i="11"/>
  <c r="J136" i="11"/>
  <c r="I137" i="11"/>
  <c r="J137" i="11"/>
  <c r="I138" i="11"/>
  <c r="J138" i="11"/>
  <c r="I139" i="11"/>
  <c r="J139" i="11"/>
  <c r="I140" i="11"/>
  <c r="J140" i="11"/>
  <c r="I141" i="11"/>
  <c r="J141" i="11"/>
  <c r="I142" i="11"/>
  <c r="J142" i="11"/>
  <c r="I143" i="11"/>
  <c r="J143" i="11"/>
  <c r="I144" i="11"/>
  <c r="J144" i="11"/>
  <c r="I145" i="11"/>
  <c r="J145" i="11"/>
  <c r="I146" i="11"/>
  <c r="J146" i="11"/>
  <c r="I147" i="11"/>
  <c r="J147" i="11"/>
  <c r="I148" i="11"/>
  <c r="J148" i="11"/>
  <c r="I149" i="11"/>
  <c r="J149" i="11"/>
  <c r="I150" i="11"/>
  <c r="J150" i="11"/>
  <c r="I151" i="11"/>
  <c r="J151" i="11"/>
  <c r="I152" i="11"/>
  <c r="J152" i="11"/>
  <c r="I153" i="11"/>
  <c r="J153" i="11"/>
  <c r="I154" i="11"/>
  <c r="J154" i="11"/>
  <c r="I155" i="11"/>
  <c r="J155" i="11"/>
  <c r="I156" i="11"/>
  <c r="J156" i="11"/>
  <c r="I157" i="11"/>
  <c r="J157" i="11"/>
  <c r="I158" i="11"/>
  <c r="J158" i="11"/>
  <c r="I159" i="11"/>
  <c r="J159" i="11"/>
  <c r="I160" i="11"/>
  <c r="J160" i="11"/>
  <c r="I161" i="11"/>
  <c r="J161" i="11"/>
  <c r="I162" i="11"/>
  <c r="J162" i="11"/>
  <c r="I163" i="11"/>
  <c r="J163" i="11"/>
  <c r="I164" i="11"/>
  <c r="J164" i="11"/>
  <c r="I165" i="11"/>
  <c r="J165" i="11"/>
  <c r="I166" i="11"/>
  <c r="J166" i="11"/>
  <c r="I167" i="11"/>
  <c r="J167" i="11"/>
  <c r="I168" i="11"/>
  <c r="J168" i="11"/>
  <c r="I169" i="11"/>
  <c r="J169" i="11"/>
  <c r="I170" i="11"/>
  <c r="J170" i="11"/>
  <c r="I171" i="11"/>
  <c r="J171" i="11"/>
  <c r="I172" i="11"/>
  <c r="J172" i="11"/>
  <c r="I173" i="11"/>
  <c r="J173" i="11"/>
  <c r="I174" i="11"/>
  <c r="J174" i="11"/>
  <c r="I175" i="11"/>
  <c r="J175" i="11"/>
  <c r="I176" i="11"/>
  <c r="J176" i="11"/>
  <c r="I177" i="11"/>
  <c r="J177" i="11"/>
  <c r="I178" i="11"/>
  <c r="J178" i="11"/>
  <c r="I179" i="11"/>
  <c r="J179" i="11"/>
  <c r="I180" i="11"/>
  <c r="J180" i="11"/>
  <c r="I181" i="11"/>
  <c r="J181" i="11"/>
  <c r="I182" i="11"/>
  <c r="J182" i="11"/>
  <c r="I183" i="11"/>
  <c r="J183" i="11"/>
  <c r="I184" i="11"/>
  <c r="J184" i="11"/>
  <c r="I185" i="11"/>
  <c r="J185" i="11"/>
  <c r="I186" i="11"/>
  <c r="J186" i="11"/>
  <c r="I187" i="11"/>
  <c r="J187" i="11"/>
  <c r="I188" i="11"/>
  <c r="J188" i="11"/>
  <c r="I189" i="11"/>
  <c r="J189" i="11"/>
  <c r="I190" i="11"/>
  <c r="J190" i="11"/>
  <c r="I191" i="11"/>
  <c r="J191" i="11"/>
  <c r="I192" i="11"/>
  <c r="J192" i="11"/>
  <c r="I193" i="11"/>
  <c r="J193" i="11"/>
  <c r="I194" i="11"/>
  <c r="J194" i="11"/>
  <c r="I195" i="11"/>
  <c r="J195" i="11"/>
  <c r="I196" i="11"/>
  <c r="J196" i="11"/>
  <c r="I197" i="11"/>
  <c r="J197" i="11"/>
  <c r="I198" i="11"/>
  <c r="J198" i="11"/>
  <c r="I199" i="11"/>
  <c r="J199" i="11"/>
  <c r="I200" i="11"/>
  <c r="J200" i="11"/>
  <c r="I201" i="11"/>
  <c r="J201" i="11"/>
  <c r="I202" i="11"/>
  <c r="J202" i="11"/>
  <c r="I203" i="11"/>
  <c r="J203" i="11"/>
  <c r="I204" i="11"/>
  <c r="J204" i="11"/>
  <c r="I205" i="11"/>
  <c r="J205" i="11"/>
  <c r="I206" i="11"/>
  <c r="J206" i="11"/>
  <c r="I207" i="11"/>
  <c r="J207" i="11"/>
  <c r="I208" i="11"/>
  <c r="J208" i="11"/>
  <c r="I209" i="11"/>
  <c r="J209" i="11"/>
  <c r="I210" i="11"/>
  <c r="J210" i="11"/>
  <c r="I211" i="11"/>
  <c r="J211" i="11"/>
  <c r="I212" i="11"/>
  <c r="J212" i="11"/>
  <c r="I213" i="11"/>
  <c r="J213" i="11"/>
  <c r="I214" i="11"/>
  <c r="J214" i="11"/>
  <c r="I215" i="11"/>
  <c r="J215" i="11"/>
  <c r="I216" i="11"/>
  <c r="J216" i="11"/>
  <c r="I217" i="11"/>
  <c r="J217" i="11"/>
  <c r="I218" i="11"/>
  <c r="J218" i="11"/>
  <c r="I219" i="11"/>
  <c r="J219" i="11"/>
  <c r="I220" i="11"/>
  <c r="J220" i="11"/>
  <c r="I221" i="11"/>
  <c r="J221" i="11"/>
  <c r="I222" i="11"/>
  <c r="J222" i="11"/>
  <c r="I223" i="11"/>
  <c r="J223" i="11"/>
  <c r="I224" i="11"/>
  <c r="J224" i="11"/>
  <c r="I225" i="11"/>
  <c r="J225" i="11"/>
  <c r="I226" i="11"/>
  <c r="J226" i="11"/>
  <c r="I227" i="11"/>
  <c r="J227" i="11"/>
  <c r="I228" i="11"/>
  <c r="J228" i="11"/>
  <c r="I229" i="11"/>
  <c r="J229" i="11"/>
  <c r="I230" i="11"/>
  <c r="J230" i="11"/>
  <c r="I231" i="11"/>
  <c r="J231" i="11"/>
  <c r="I232" i="11"/>
  <c r="J232" i="11"/>
  <c r="I233" i="11"/>
  <c r="J233" i="11"/>
  <c r="I234" i="11"/>
  <c r="J234" i="11"/>
  <c r="I235" i="11"/>
  <c r="J235" i="11"/>
  <c r="I236" i="11"/>
  <c r="J236" i="11"/>
  <c r="I237" i="11"/>
  <c r="J237" i="11"/>
  <c r="I238" i="11"/>
  <c r="J238" i="11"/>
  <c r="I239" i="11"/>
  <c r="J239" i="11"/>
  <c r="I240" i="11"/>
  <c r="J240" i="11"/>
  <c r="I241" i="11"/>
  <c r="J241" i="11"/>
  <c r="I242" i="11"/>
  <c r="J242" i="11"/>
  <c r="I243" i="11"/>
  <c r="J243" i="11"/>
  <c r="I244" i="11"/>
  <c r="J244" i="11"/>
  <c r="I245" i="11"/>
  <c r="J245" i="11"/>
  <c r="I246" i="11"/>
  <c r="J246" i="11"/>
  <c r="I247" i="11"/>
  <c r="J247" i="11"/>
  <c r="I248" i="11"/>
  <c r="J248" i="11"/>
  <c r="I249" i="11"/>
  <c r="J249" i="11"/>
  <c r="I250" i="11"/>
  <c r="J250" i="11"/>
  <c r="I251" i="11"/>
  <c r="J251" i="11"/>
  <c r="I252" i="11"/>
  <c r="J252" i="11"/>
  <c r="I253" i="11"/>
  <c r="J253" i="11"/>
  <c r="I254" i="11"/>
  <c r="J254" i="11"/>
  <c r="I255" i="11"/>
  <c r="J255" i="11"/>
  <c r="I256" i="11"/>
  <c r="J256" i="11"/>
  <c r="I257" i="11"/>
  <c r="J257" i="11"/>
  <c r="I258" i="11"/>
  <c r="J258" i="11"/>
  <c r="I259" i="11"/>
  <c r="J259" i="11"/>
  <c r="I260" i="11"/>
  <c r="J260" i="11"/>
  <c r="I261" i="11"/>
  <c r="J261" i="11"/>
  <c r="I262" i="11"/>
  <c r="J262" i="11"/>
  <c r="I263" i="11"/>
  <c r="J263" i="11"/>
  <c r="I264" i="11"/>
  <c r="J264" i="11"/>
  <c r="I265" i="11"/>
  <c r="J265" i="11"/>
  <c r="I266" i="11"/>
  <c r="J266" i="11"/>
  <c r="I267" i="11"/>
  <c r="J267" i="11"/>
  <c r="I268" i="11"/>
  <c r="J268" i="11"/>
  <c r="I269" i="11"/>
  <c r="J269" i="11"/>
  <c r="I270" i="11"/>
  <c r="J270" i="11"/>
  <c r="I271" i="11"/>
  <c r="J271" i="11"/>
  <c r="I272" i="11"/>
  <c r="J272" i="11"/>
  <c r="I273" i="11"/>
  <c r="J273" i="11"/>
  <c r="I274" i="11"/>
  <c r="J274" i="11"/>
  <c r="I275" i="11"/>
  <c r="J275" i="11"/>
  <c r="I276" i="11"/>
  <c r="J276" i="11"/>
  <c r="I277" i="11"/>
  <c r="J277" i="11"/>
  <c r="I278" i="11"/>
  <c r="J278" i="11"/>
  <c r="I279" i="11"/>
  <c r="J279" i="11"/>
  <c r="I280" i="11"/>
  <c r="J280" i="11"/>
  <c r="I281" i="11"/>
  <c r="J281" i="11"/>
  <c r="I282" i="11"/>
  <c r="J282" i="11"/>
  <c r="I283" i="11"/>
  <c r="J283" i="11"/>
  <c r="I284" i="11"/>
  <c r="J284" i="11"/>
  <c r="I285" i="11"/>
  <c r="J285" i="11"/>
  <c r="I2" i="12"/>
  <c r="J2" i="12"/>
  <c r="I3" i="12"/>
  <c r="J3" i="12"/>
  <c r="I4" i="12"/>
  <c r="J4" i="12"/>
  <c r="I5" i="12"/>
  <c r="J5" i="12"/>
  <c r="I6" i="12"/>
  <c r="J6" i="12"/>
  <c r="I7" i="12"/>
  <c r="J7" i="12"/>
  <c r="I8" i="12"/>
  <c r="J8" i="12"/>
  <c r="I9" i="12"/>
  <c r="J9" i="12"/>
  <c r="I10" i="12"/>
  <c r="J10" i="12"/>
  <c r="I11" i="12"/>
  <c r="J11" i="12"/>
  <c r="I12" i="12"/>
  <c r="J12" i="12"/>
  <c r="I13" i="12"/>
  <c r="J13" i="12"/>
  <c r="I14" i="12"/>
  <c r="J14" i="12"/>
  <c r="I15" i="12"/>
  <c r="J15" i="12"/>
  <c r="I16" i="12"/>
  <c r="J16" i="12"/>
  <c r="I17" i="12"/>
  <c r="J17" i="12"/>
  <c r="I18" i="12"/>
  <c r="J18" i="12"/>
  <c r="I19" i="12"/>
  <c r="J19" i="12"/>
  <c r="I20" i="12"/>
  <c r="J20" i="12"/>
  <c r="I21" i="12"/>
  <c r="J21" i="12"/>
  <c r="I22" i="12"/>
  <c r="J22" i="12"/>
  <c r="I23" i="12"/>
  <c r="J23" i="12"/>
  <c r="I24" i="12"/>
  <c r="J24" i="12"/>
  <c r="I25" i="12"/>
  <c r="J25" i="12"/>
  <c r="I26" i="12"/>
  <c r="J26" i="12"/>
  <c r="I27" i="12"/>
  <c r="J27" i="12"/>
  <c r="I28" i="12"/>
  <c r="J28" i="12"/>
  <c r="I29" i="12"/>
  <c r="J29" i="12"/>
  <c r="I30" i="12"/>
  <c r="J30" i="12"/>
  <c r="I31" i="12"/>
  <c r="J31" i="12"/>
  <c r="I32" i="12"/>
  <c r="J32" i="12"/>
  <c r="I33" i="12"/>
  <c r="J33" i="12"/>
  <c r="I34" i="12"/>
  <c r="J34" i="12"/>
  <c r="I35" i="12"/>
  <c r="J35" i="12"/>
  <c r="J36" i="12"/>
  <c r="I37" i="12"/>
  <c r="J37" i="12"/>
  <c r="I38" i="12"/>
  <c r="J38" i="12"/>
  <c r="I39" i="12"/>
  <c r="J39" i="12"/>
  <c r="I40" i="12"/>
  <c r="J40" i="12"/>
  <c r="I41" i="12"/>
  <c r="J41" i="12"/>
  <c r="I42" i="12"/>
  <c r="J42" i="12"/>
  <c r="I43" i="12"/>
  <c r="J43" i="12"/>
  <c r="I44" i="12"/>
  <c r="J44" i="12"/>
  <c r="I45" i="12"/>
  <c r="J45" i="12"/>
  <c r="I46" i="12"/>
  <c r="J46" i="12"/>
  <c r="I47" i="12"/>
  <c r="J47" i="12"/>
  <c r="I48" i="12"/>
  <c r="J48" i="12"/>
  <c r="I49" i="12"/>
  <c r="J49" i="12"/>
  <c r="I50" i="12"/>
  <c r="J50" i="12"/>
  <c r="I51" i="12"/>
  <c r="J51" i="12"/>
  <c r="I52" i="12"/>
  <c r="J52" i="12"/>
  <c r="I53" i="12"/>
  <c r="J53" i="12"/>
  <c r="I54" i="12"/>
  <c r="J54" i="12"/>
  <c r="I55" i="12"/>
  <c r="J55" i="12"/>
  <c r="I56" i="12"/>
  <c r="J56" i="12"/>
  <c r="I57" i="12"/>
  <c r="J57" i="12"/>
  <c r="I58" i="12"/>
  <c r="J58" i="12"/>
  <c r="J60" i="12"/>
  <c r="J61" i="12"/>
  <c r="I62" i="12"/>
  <c r="J62" i="12"/>
  <c r="I63" i="12"/>
  <c r="J63" i="12"/>
  <c r="I64" i="12"/>
  <c r="J64" i="12"/>
  <c r="I65" i="12"/>
  <c r="J65" i="12"/>
  <c r="I66" i="12"/>
  <c r="J66" i="12"/>
  <c r="I67" i="12"/>
  <c r="J67" i="12"/>
  <c r="I68" i="12"/>
  <c r="J68" i="12"/>
  <c r="I69" i="12"/>
  <c r="J69" i="12"/>
  <c r="I70" i="12"/>
  <c r="J70" i="12"/>
  <c r="I71" i="12"/>
  <c r="J71" i="12"/>
  <c r="I72" i="12"/>
  <c r="J72" i="12"/>
  <c r="I73" i="12"/>
  <c r="J73" i="12"/>
  <c r="I74" i="12"/>
  <c r="J74" i="12"/>
  <c r="I75" i="12"/>
  <c r="J75" i="12"/>
  <c r="I76" i="12"/>
  <c r="J76" i="12"/>
  <c r="I77" i="12"/>
  <c r="J77" i="12"/>
  <c r="I78" i="12"/>
  <c r="J78" i="12"/>
  <c r="I79" i="12"/>
  <c r="J79" i="12"/>
  <c r="I80" i="12"/>
  <c r="J80" i="12"/>
  <c r="I81" i="12"/>
  <c r="J81" i="12"/>
  <c r="I82" i="12"/>
  <c r="J82" i="12"/>
  <c r="I83" i="12"/>
  <c r="J83" i="12"/>
  <c r="I84" i="12"/>
  <c r="J84" i="12"/>
  <c r="I85" i="12"/>
  <c r="J85" i="12"/>
  <c r="I86" i="12"/>
  <c r="J86" i="12"/>
  <c r="I87" i="12"/>
  <c r="J87" i="12"/>
  <c r="I88" i="12"/>
  <c r="J88" i="12"/>
  <c r="I89" i="12"/>
  <c r="J89" i="12"/>
  <c r="I90" i="12"/>
  <c r="J90" i="12"/>
  <c r="I91" i="12"/>
  <c r="J91" i="12"/>
  <c r="I92" i="12"/>
  <c r="J92" i="12"/>
  <c r="I93" i="12"/>
  <c r="J93" i="12"/>
  <c r="I94" i="12"/>
  <c r="J94" i="12"/>
  <c r="I95" i="12"/>
  <c r="J95" i="12"/>
  <c r="I96" i="12"/>
  <c r="J96" i="12"/>
  <c r="I97" i="12"/>
  <c r="J97" i="12"/>
  <c r="I98" i="12"/>
  <c r="J98" i="12"/>
  <c r="I99" i="12"/>
  <c r="J99" i="12"/>
  <c r="I100" i="12"/>
  <c r="J100" i="12"/>
  <c r="I101" i="12"/>
  <c r="J101" i="12"/>
  <c r="I102" i="12"/>
  <c r="J102" i="12"/>
  <c r="I103" i="12"/>
  <c r="J103" i="12"/>
  <c r="I104" i="12"/>
  <c r="J104" i="12"/>
  <c r="I105" i="12"/>
  <c r="J105" i="12"/>
  <c r="I106" i="12"/>
  <c r="J106" i="12"/>
  <c r="I107" i="12"/>
  <c r="J107" i="12"/>
  <c r="J108" i="12"/>
  <c r="I109" i="12"/>
  <c r="J109" i="12"/>
  <c r="I110" i="12"/>
  <c r="J110" i="12"/>
  <c r="I111" i="12"/>
  <c r="J111" i="12"/>
  <c r="I112" i="12"/>
  <c r="J112" i="12"/>
  <c r="I113" i="12"/>
  <c r="J113" i="12"/>
  <c r="I114" i="12"/>
  <c r="J114" i="12"/>
  <c r="I115" i="12"/>
  <c r="J115" i="12"/>
  <c r="J116" i="12"/>
  <c r="I117" i="12"/>
  <c r="J117" i="12"/>
  <c r="I118" i="12"/>
  <c r="J118" i="12"/>
  <c r="I119" i="12"/>
  <c r="J119" i="12"/>
  <c r="I120" i="12"/>
  <c r="J120" i="12"/>
  <c r="I121" i="12"/>
  <c r="J121" i="12"/>
  <c r="I122" i="12"/>
  <c r="J122" i="12"/>
  <c r="I123" i="12"/>
  <c r="J123" i="12"/>
  <c r="J124" i="12"/>
  <c r="I125" i="12"/>
  <c r="J125" i="12"/>
  <c r="I126" i="12"/>
  <c r="J126" i="12"/>
  <c r="I127" i="12"/>
  <c r="J127" i="12"/>
  <c r="I128" i="12"/>
  <c r="J128" i="12"/>
  <c r="I129" i="12"/>
  <c r="J129" i="12"/>
  <c r="I130" i="12"/>
  <c r="J130" i="12"/>
  <c r="I131" i="12"/>
  <c r="J131" i="12"/>
  <c r="I132" i="12"/>
  <c r="J132" i="12"/>
  <c r="I133" i="12"/>
  <c r="J133" i="12"/>
  <c r="I134" i="12"/>
  <c r="J134" i="12"/>
  <c r="I135" i="12"/>
  <c r="J135" i="12"/>
  <c r="I136" i="12"/>
  <c r="J136" i="12"/>
  <c r="I137" i="12"/>
  <c r="J137" i="12"/>
  <c r="I138" i="12"/>
  <c r="J138" i="12"/>
  <c r="I139" i="12"/>
  <c r="J139" i="12"/>
  <c r="I140" i="12"/>
  <c r="J140" i="12"/>
  <c r="I141" i="12"/>
  <c r="J141" i="12"/>
  <c r="I142" i="12"/>
  <c r="J142" i="12"/>
  <c r="I143" i="12"/>
  <c r="J143" i="12"/>
  <c r="I144" i="12"/>
  <c r="J144" i="12"/>
  <c r="I145" i="12"/>
  <c r="J145" i="12"/>
  <c r="I146" i="12"/>
  <c r="J146" i="12"/>
  <c r="I147" i="12"/>
  <c r="J147" i="12"/>
  <c r="I148" i="12"/>
  <c r="J148" i="12"/>
  <c r="I149" i="12"/>
  <c r="J149" i="12"/>
  <c r="I150" i="12"/>
  <c r="J150" i="12"/>
  <c r="I151" i="12"/>
  <c r="J151" i="12"/>
  <c r="I152" i="12"/>
  <c r="J152" i="12"/>
  <c r="I153" i="12"/>
  <c r="J153" i="12"/>
  <c r="I154" i="12"/>
  <c r="J154" i="12"/>
  <c r="I155" i="12"/>
  <c r="J155" i="12"/>
  <c r="I156" i="12"/>
  <c r="J156" i="12"/>
  <c r="I157" i="12"/>
  <c r="J157" i="12"/>
  <c r="I158" i="12"/>
  <c r="J158" i="12"/>
  <c r="I159" i="12"/>
  <c r="J159" i="12"/>
  <c r="I160" i="12"/>
  <c r="J160" i="12"/>
  <c r="I161" i="12"/>
  <c r="J161" i="12"/>
  <c r="I162" i="12"/>
  <c r="J162" i="12"/>
  <c r="I163" i="12"/>
  <c r="J163" i="12"/>
  <c r="I164" i="12"/>
  <c r="J164" i="12"/>
  <c r="I165" i="12"/>
  <c r="J165" i="12"/>
  <c r="I166" i="12"/>
  <c r="J166" i="12"/>
  <c r="J167" i="12"/>
  <c r="J168" i="12"/>
  <c r="I169" i="12"/>
  <c r="J169" i="12"/>
  <c r="I170" i="12"/>
  <c r="J170" i="12"/>
  <c r="I171" i="12"/>
  <c r="J171" i="12"/>
  <c r="J172" i="12"/>
  <c r="I173" i="12"/>
  <c r="J173" i="12"/>
  <c r="I174" i="12"/>
  <c r="J174" i="12"/>
  <c r="I175" i="12"/>
  <c r="J175" i="12"/>
  <c r="I176" i="12"/>
  <c r="J176" i="12"/>
  <c r="I177" i="12"/>
  <c r="J177" i="12"/>
  <c r="I178" i="12"/>
  <c r="J178" i="12"/>
  <c r="I179" i="12"/>
  <c r="J179" i="12"/>
  <c r="I180" i="12"/>
  <c r="J180" i="12"/>
  <c r="I181" i="12"/>
  <c r="J181" i="12"/>
  <c r="I182" i="12"/>
  <c r="J182" i="12"/>
  <c r="I183" i="12"/>
  <c r="J183" i="12"/>
  <c r="I184" i="12"/>
  <c r="J184" i="12"/>
  <c r="I185" i="12"/>
  <c r="J185" i="12"/>
  <c r="I186" i="12"/>
  <c r="J186" i="12"/>
  <c r="I187" i="12"/>
  <c r="J187" i="12"/>
  <c r="I188" i="12"/>
  <c r="J188" i="12"/>
  <c r="I189" i="12"/>
  <c r="J189" i="12"/>
  <c r="I190" i="12"/>
  <c r="J190" i="12"/>
  <c r="I191" i="12"/>
  <c r="J191" i="12"/>
  <c r="I192" i="12"/>
  <c r="J192" i="12"/>
  <c r="I193" i="12"/>
  <c r="J193" i="12"/>
  <c r="I194" i="12"/>
  <c r="J194" i="12"/>
  <c r="I195" i="12"/>
  <c r="J195" i="12"/>
  <c r="J196" i="12"/>
  <c r="I197" i="12"/>
  <c r="J197" i="12"/>
  <c r="I198" i="12"/>
  <c r="J198" i="12"/>
  <c r="I199" i="12"/>
  <c r="J199" i="12"/>
  <c r="I200" i="12"/>
  <c r="J200" i="12"/>
  <c r="I201" i="12"/>
  <c r="J201" i="12"/>
  <c r="I202" i="12"/>
  <c r="J202" i="12"/>
  <c r="I203" i="12"/>
  <c r="J203" i="12"/>
  <c r="I204" i="12"/>
  <c r="J204" i="12"/>
  <c r="I205" i="12"/>
  <c r="J205" i="12"/>
  <c r="I206" i="12"/>
  <c r="J206" i="12"/>
  <c r="I207" i="12"/>
  <c r="J207" i="12"/>
  <c r="I208" i="12"/>
  <c r="J208" i="12"/>
  <c r="I209" i="12"/>
  <c r="J209" i="12"/>
  <c r="I210" i="12"/>
  <c r="J210" i="12"/>
  <c r="I211" i="12"/>
  <c r="J211" i="12"/>
  <c r="I212" i="12"/>
  <c r="J212" i="12"/>
  <c r="I213" i="12"/>
  <c r="J213" i="12"/>
  <c r="I214" i="12"/>
  <c r="J214" i="12"/>
  <c r="I215" i="12"/>
  <c r="J215" i="12"/>
  <c r="I216" i="12"/>
  <c r="J216" i="12"/>
  <c r="I217" i="12"/>
  <c r="J217" i="12"/>
  <c r="I218" i="12"/>
  <c r="J218" i="12"/>
  <c r="I219" i="12"/>
  <c r="J219" i="12"/>
  <c r="I220" i="12"/>
  <c r="J220" i="12"/>
  <c r="I221" i="12"/>
  <c r="J221" i="12"/>
  <c r="I222" i="12"/>
  <c r="J222" i="12"/>
  <c r="I223" i="12"/>
  <c r="J223" i="12"/>
  <c r="I224" i="12"/>
  <c r="J224" i="12"/>
  <c r="I225" i="12"/>
  <c r="J225" i="12"/>
  <c r="I226" i="12"/>
  <c r="J226" i="12"/>
  <c r="I227" i="12"/>
  <c r="J227" i="12"/>
  <c r="I228" i="12"/>
  <c r="J228" i="12"/>
  <c r="I229" i="12"/>
  <c r="J229" i="12"/>
  <c r="I230" i="12"/>
  <c r="J230" i="12"/>
  <c r="I231" i="12"/>
  <c r="J231" i="12"/>
  <c r="I232" i="12"/>
  <c r="J232" i="12"/>
  <c r="I233" i="12"/>
  <c r="J233" i="12"/>
  <c r="I234" i="12"/>
  <c r="J234" i="12"/>
  <c r="I235" i="12"/>
  <c r="J235" i="12"/>
  <c r="I236" i="12"/>
  <c r="J236" i="12"/>
  <c r="I237" i="12"/>
  <c r="J237" i="12"/>
  <c r="I238" i="12"/>
  <c r="J238" i="12"/>
  <c r="I239" i="12"/>
  <c r="J239" i="12"/>
  <c r="I240" i="12"/>
  <c r="J240" i="12"/>
  <c r="I241" i="12"/>
  <c r="J241" i="12"/>
  <c r="I242" i="12"/>
  <c r="J242" i="12"/>
  <c r="I243" i="12"/>
  <c r="J243" i="12"/>
  <c r="I244" i="12"/>
  <c r="J244" i="12"/>
  <c r="I245" i="12"/>
  <c r="J245" i="12"/>
  <c r="I246" i="12"/>
  <c r="J246" i="12"/>
  <c r="I247" i="12"/>
  <c r="J247" i="12"/>
  <c r="I248" i="12"/>
  <c r="J248" i="12"/>
  <c r="I249" i="12"/>
  <c r="J249" i="12"/>
  <c r="I250" i="12"/>
  <c r="J250" i="12"/>
  <c r="I251" i="12"/>
  <c r="J251" i="12"/>
  <c r="I252" i="12"/>
  <c r="J252" i="12"/>
  <c r="I253" i="12"/>
  <c r="J253" i="12"/>
  <c r="I254" i="12"/>
  <c r="J254" i="12"/>
  <c r="I255" i="12"/>
  <c r="J255" i="12"/>
  <c r="I256" i="12"/>
  <c r="J256" i="12"/>
  <c r="I257" i="12"/>
  <c r="J257" i="12"/>
  <c r="I258" i="12"/>
  <c r="J258" i="12"/>
  <c r="I259" i="12"/>
  <c r="J259" i="12"/>
  <c r="I260" i="12"/>
  <c r="J260" i="12"/>
  <c r="I261" i="12"/>
  <c r="J261" i="12"/>
  <c r="J262" i="12"/>
  <c r="I263" i="12"/>
  <c r="J263" i="12"/>
  <c r="J264" i="12"/>
  <c r="J265" i="12"/>
  <c r="I266" i="12"/>
  <c r="J266" i="12"/>
  <c r="I267" i="12"/>
  <c r="J267" i="12"/>
  <c r="I268" i="12"/>
  <c r="J268" i="12"/>
  <c r="I269" i="12"/>
  <c r="J269" i="12"/>
  <c r="I270" i="12"/>
  <c r="J270" i="12"/>
  <c r="I271" i="12"/>
  <c r="J271" i="12"/>
  <c r="I272" i="12"/>
  <c r="J272" i="12"/>
  <c r="I273" i="12"/>
  <c r="J273" i="12"/>
  <c r="I274" i="12"/>
  <c r="J274" i="12"/>
  <c r="I275" i="12"/>
  <c r="J275" i="12"/>
  <c r="I276" i="12"/>
  <c r="J276" i="12"/>
  <c r="I277" i="12"/>
  <c r="J277" i="12"/>
  <c r="I278" i="12"/>
  <c r="J278" i="12"/>
  <c r="I279" i="12"/>
  <c r="J279" i="12"/>
  <c r="I280" i="12"/>
  <c r="J280" i="12"/>
  <c r="I281" i="12"/>
  <c r="J281" i="12"/>
  <c r="I282" i="12"/>
  <c r="J282" i="12"/>
  <c r="I283" i="12"/>
  <c r="J283" i="12"/>
  <c r="I284" i="12"/>
  <c r="J284" i="12"/>
  <c r="I285" i="12"/>
  <c r="J285" i="12"/>
  <c r="I2" i="16"/>
  <c r="J2" i="16"/>
  <c r="I3" i="16"/>
  <c r="J3" i="16"/>
  <c r="I5" i="16"/>
  <c r="J5" i="16"/>
  <c r="J7" i="16"/>
  <c r="J8" i="16"/>
  <c r="J9" i="16"/>
  <c r="I10" i="16"/>
  <c r="J10" i="16"/>
  <c r="I11" i="16"/>
  <c r="I12" i="16"/>
  <c r="J12" i="16"/>
  <c r="I13" i="16"/>
  <c r="J13" i="16"/>
  <c r="I14" i="16"/>
  <c r="J14" i="16"/>
  <c r="I15" i="16"/>
  <c r="J15" i="16"/>
  <c r="I16" i="16"/>
  <c r="J16" i="16"/>
  <c r="I17" i="16"/>
  <c r="J17" i="16"/>
  <c r="I18" i="16"/>
  <c r="J18" i="16"/>
  <c r="I19" i="16"/>
  <c r="J19" i="16"/>
  <c r="I20" i="16"/>
  <c r="J20" i="16"/>
  <c r="I21" i="16"/>
  <c r="J21" i="16"/>
  <c r="I22" i="16"/>
  <c r="J22" i="16"/>
  <c r="I23" i="16"/>
  <c r="J23" i="16"/>
  <c r="I24" i="16"/>
  <c r="J24" i="16"/>
  <c r="I25" i="16"/>
  <c r="J25" i="16"/>
  <c r="I26" i="16"/>
  <c r="J26" i="16"/>
  <c r="I27" i="16"/>
  <c r="J27" i="16"/>
  <c r="I28" i="16"/>
  <c r="J28" i="16"/>
  <c r="I29" i="16"/>
  <c r="J29" i="16"/>
  <c r="I30" i="16"/>
  <c r="J30" i="16"/>
  <c r="I31" i="16"/>
  <c r="J31" i="16"/>
  <c r="I32" i="16"/>
  <c r="J32" i="16"/>
  <c r="I33" i="16"/>
  <c r="J33" i="16"/>
  <c r="I34" i="16"/>
  <c r="J34" i="16"/>
  <c r="I35" i="16"/>
  <c r="J35" i="16"/>
  <c r="I36" i="16"/>
  <c r="J36" i="16"/>
  <c r="I37" i="16"/>
  <c r="J37" i="16"/>
  <c r="I38" i="16"/>
  <c r="J38" i="16"/>
  <c r="I39" i="16"/>
  <c r="J39" i="16"/>
  <c r="I40" i="16"/>
  <c r="J40" i="16"/>
  <c r="I41" i="16"/>
  <c r="J41" i="16"/>
  <c r="I42" i="16"/>
  <c r="J42" i="16"/>
  <c r="I43" i="16"/>
  <c r="J43" i="16"/>
  <c r="I44" i="16"/>
  <c r="J44" i="16"/>
  <c r="I45" i="16"/>
  <c r="J45" i="16"/>
  <c r="I46" i="16"/>
  <c r="J46" i="16"/>
  <c r="I47" i="16"/>
  <c r="J47" i="16"/>
  <c r="I48" i="16"/>
  <c r="J48" i="16"/>
  <c r="I49" i="16"/>
  <c r="J49" i="16"/>
  <c r="I50" i="16"/>
  <c r="J50" i="16"/>
  <c r="I51" i="16"/>
  <c r="J51" i="16"/>
  <c r="I52" i="16"/>
  <c r="J52" i="16"/>
  <c r="I53" i="16"/>
  <c r="J53" i="16"/>
  <c r="I54" i="16"/>
  <c r="J54" i="16"/>
  <c r="I55" i="16"/>
  <c r="J55" i="16"/>
  <c r="I56" i="16"/>
  <c r="J56" i="16"/>
  <c r="I57" i="16"/>
  <c r="J57" i="16"/>
  <c r="I58" i="16"/>
  <c r="J58" i="16"/>
  <c r="I59" i="16"/>
  <c r="J59" i="16"/>
  <c r="I60" i="16"/>
  <c r="J60" i="16"/>
  <c r="I61" i="16"/>
  <c r="J61" i="16"/>
  <c r="I62" i="16"/>
  <c r="J62" i="16"/>
  <c r="I63" i="16"/>
  <c r="J63" i="16"/>
  <c r="I65" i="16"/>
  <c r="J65" i="16"/>
  <c r="I66" i="16"/>
  <c r="J66" i="16"/>
  <c r="I67" i="16"/>
  <c r="J67" i="16"/>
  <c r="I69" i="16"/>
  <c r="J69" i="16"/>
  <c r="J70" i="16"/>
  <c r="J71" i="16"/>
  <c r="J72" i="16"/>
  <c r="J73" i="16"/>
  <c r="J74" i="16"/>
  <c r="J75" i="16"/>
  <c r="J76" i="16"/>
  <c r="J77" i="16"/>
  <c r="J79" i="16"/>
  <c r="J80" i="16"/>
  <c r="J81" i="16"/>
  <c r="I82" i="16"/>
  <c r="J82" i="16"/>
  <c r="I83" i="16"/>
  <c r="J83" i="16"/>
  <c r="I84" i="16"/>
  <c r="J84" i="16"/>
  <c r="I85" i="16"/>
  <c r="J85" i="16"/>
  <c r="I86" i="16"/>
  <c r="J86" i="16"/>
  <c r="I87" i="16"/>
  <c r="J87" i="16"/>
  <c r="I88" i="16"/>
  <c r="J88" i="16"/>
  <c r="I89" i="16"/>
  <c r="J89" i="16"/>
  <c r="I90" i="16"/>
  <c r="J90" i="16"/>
  <c r="I91" i="16"/>
  <c r="J91" i="16"/>
  <c r="I92" i="16"/>
  <c r="J92" i="16"/>
  <c r="I93" i="16"/>
  <c r="J93" i="16"/>
  <c r="J94" i="16"/>
  <c r="J95" i="16"/>
  <c r="J96" i="16"/>
  <c r="J97" i="16"/>
  <c r="I98" i="16"/>
  <c r="J98" i="16"/>
  <c r="I99" i="16"/>
  <c r="J99" i="16"/>
  <c r="I100" i="16"/>
  <c r="J100" i="16"/>
  <c r="I101" i="16"/>
  <c r="J101" i="16"/>
  <c r="I102" i="16"/>
  <c r="J102" i="16"/>
  <c r="I103" i="16"/>
  <c r="J103" i="16"/>
  <c r="I104" i="16"/>
  <c r="J104" i="16"/>
  <c r="I105" i="16"/>
  <c r="J105" i="16"/>
  <c r="I106" i="16"/>
  <c r="J106" i="16"/>
  <c r="I107" i="16"/>
  <c r="J107" i="16"/>
  <c r="I108" i="16"/>
  <c r="J108" i="16"/>
  <c r="I109" i="16"/>
  <c r="J109" i="16"/>
  <c r="I110" i="16"/>
  <c r="J110" i="16"/>
  <c r="I111" i="16"/>
  <c r="J111" i="16"/>
  <c r="I112" i="16"/>
  <c r="J112" i="16"/>
  <c r="I113" i="16"/>
  <c r="J113" i="16"/>
  <c r="I114" i="16"/>
  <c r="J114" i="16"/>
  <c r="I115" i="16"/>
  <c r="J115" i="16"/>
  <c r="I116" i="16"/>
  <c r="J116" i="16"/>
  <c r="I117" i="16"/>
  <c r="J117" i="16"/>
  <c r="I118" i="16"/>
  <c r="J118" i="16"/>
  <c r="I119" i="16"/>
  <c r="J119" i="16"/>
  <c r="I120" i="16"/>
  <c r="J120" i="16"/>
  <c r="I121" i="16"/>
  <c r="J121" i="16"/>
  <c r="I122" i="16"/>
  <c r="J122" i="16"/>
  <c r="I123" i="16"/>
  <c r="J123" i="16"/>
  <c r="I124" i="16"/>
  <c r="J124" i="16"/>
  <c r="I125" i="16"/>
  <c r="J125" i="16"/>
  <c r="I126" i="16"/>
  <c r="J126" i="16"/>
  <c r="I127" i="16"/>
  <c r="J127" i="16"/>
  <c r="I128" i="16"/>
  <c r="J128" i="16"/>
  <c r="I129" i="16"/>
  <c r="J129" i="16"/>
  <c r="I130" i="16"/>
  <c r="J130" i="16"/>
  <c r="I131" i="16"/>
  <c r="J131" i="16"/>
  <c r="I132" i="16"/>
  <c r="J132" i="16"/>
  <c r="I133" i="16"/>
  <c r="J133" i="16"/>
  <c r="I134" i="16"/>
  <c r="J134" i="16"/>
  <c r="I135" i="16"/>
  <c r="J135" i="16"/>
  <c r="I136" i="16"/>
  <c r="J136" i="16"/>
  <c r="I137" i="16"/>
  <c r="J137" i="16"/>
  <c r="I138" i="16"/>
  <c r="J138" i="16"/>
  <c r="I139" i="16"/>
  <c r="J139" i="16"/>
  <c r="I140" i="16"/>
  <c r="J140" i="16"/>
  <c r="I141" i="16"/>
  <c r="J141" i="16"/>
  <c r="J142" i="16"/>
  <c r="J143" i="16"/>
  <c r="J144" i="16"/>
  <c r="J145" i="16"/>
  <c r="J146" i="16"/>
  <c r="J147" i="16"/>
  <c r="J148" i="16"/>
  <c r="J149" i="16"/>
  <c r="I150" i="16"/>
  <c r="J150" i="16"/>
  <c r="I151" i="16"/>
  <c r="J151" i="16"/>
  <c r="I152" i="16"/>
  <c r="J152" i="16"/>
  <c r="I153" i="16"/>
  <c r="J153" i="16"/>
  <c r="I154" i="16"/>
  <c r="J154" i="16"/>
  <c r="I155" i="16"/>
  <c r="J155" i="16"/>
  <c r="I156" i="16"/>
  <c r="J156" i="16"/>
  <c r="I157" i="16"/>
  <c r="J157" i="16"/>
  <c r="I158" i="16"/>
  <c r="J158" i="16"/>
  <c r="I159" i="16"/>
  <c r="J159" i="16"/>
  <c r="I160" i="16"/>
  <c r="J160" i="16"/>
  <c r="I161" i="16"/>
  <c r="J161" i="16"/>
  <c r="I162" i="16"/>
  <c r="J162" i="16"/>
  <c r="I163" i="16"/>
  <c r="J163" i="16"/>
  <c r="I164" i="16"/>
  <c r="J164" i="16"/>
  <c r="I165" i="16"/>
  <c r="J165" i="16"/>
  <c r="I166" i="16"/>
  <c r="J166" i="16"/>
  <c r="I167" i="16"/>
  <c r="J167" i="16"/>
  <c r="I168" i="16"/>
  <c r="J168" i="16"/>
  <c r="I169" i="16"/>
  <c r="J169" i="16"/>
  <c r="I170" i="16"/>
  <c r="J170" i="16"/>
  <c r="I171" i="16"/>
  <c r="J171" i="16"/>
  <c r="I172" i="16"/>
  <c r="J172" i="16"/>
  <c r="I173" i="16"/>
  <c r="J173" i="16"/>
  <c r="I174" i="16"/>
  <c r="J174" i="16"/>
  <c r="I175" i="16"/>
  <c r="J175" i="16"/>
  <c r="I176" i="16"/>
  <c r="J176" i="16"/>
  <c r="I177" i="16"/>
  <c r="J177" i="16"/>
  <c r="I178" i="16"/>
  <c r="J178" i="16"/>
  <c r="I179" i="16"/>
  <c r="J179" i="16"/>
  <c r="I180" i="16"/>
  <c r="J180" i="16"/>
  <c r="I181" i="16"/>
  <c r="J181" i="16"/>
  <c r="I182" i="16"/>
  <c r="J182" i="16"/>
  <c r="I183" i="16"/>
  <c r="J183" i="16"/>
  <c r="I184" i="16"/>
  <c r="J184" i="16"/>
  <c r="I185" i="16"/>
  <c r="J185" i="16"/>
  <c r="I186" i="16"/>
  <c r="J186" i="16"/>
  <c r="I187" i="16"/>
  <c r="J187" i="16"/>
  <c r="I188" i="16"/>
  <c r="J188" i="16"/>
  <c r="I189" i="16"/>
  <c r="J189" i="16"/>
  <c r="I190" i="16"/>
  <c r="J190" i="16"/>
  <c r="I191" i="16"/>
  <c r="J191" i="16"/>
  <c r="I192" i="16"/>
  <c r="J192" i="16"/>
  <c r="I193" i="16"/>
  <c r="J193" i="16"/>
  <c r="I194" i="16"/>
  <c r="J194" i="16"/>
  <c r="I195" i="16"/>
  <c r="J195" i="16"/>
  <c r="I196" i="16"/>
  <c r="J196" i="16"/>
  <c r="I197" i="16"/>
  <c r="J197" i="16"/>
  <c r="I198" i="16"/>
  <c r="J198" i="16"/>
  <c r="I199" i="16"/>
  <c r="J199" i="16"/>
  <c r="I200" i="16"/>
  <c r="J200" i="16"/>
  <c r="I201" i="16"/>
  <c r="J201" i="16"/>
  <c r="I202" i="16"/>
  <c r="J202" i="16"/>
  <c r="I203" i="16"/>
  <c r="J203" i="16"/>
  <c r="I204" i="16"/>
  <c r="J204" i="16"/>
  <c r="I205" i="16"/>
  <c r="J205" i="16"/>
  <c r="I206" i="16"/>
  <c r="J206" i="16"/>
  <c r="I207" i="16"/>
  <c r="J207" i="16"/>
  <c r="I208" i="16"/>
  <c r="J208" i="16"/>
  <c r="I209" i="16"/>
  <c r="J209" i="16"/>
  <c r="I210" i="16"/>
  <c r="J210" i="16"/>
  <c r="I211" i="16"/>
  <c r="J211" i="16"/>
  <c r="I212" i="16"/>
  <c r="J212" i="16"/>
  <c r="I213" i="16"/>
  <c r="J213" i="16"/>
  <c r="I214" i="16"/>
  <c r="J214" i="16"/>
  <c r="I215" i="16"/>
  <c r="J215" i="16"/>
  <c r="I216" i="16"/>
  <c r="J216" i="16"/>
  <c r="I217" i="16"/>
  <c r="J217" i="16"/>
  <c r="I218" i="16"/>
  <c r="J218" i="16"/>
  <c r="I219" i="16"/>
  <c r="J219" i="16"/>
  <c r="I220" i="16"/>
  <c r="J220" i="16"/>
  <c r="I221" i="16"/>
  <c r="J221" i="16"/>
  <c r="I222" i="16"/>
  <c r="J222" i="16"/>
  <c r="I223" i="16"/>
  <c r="J223" i="16"/>
  <c r="I224" i="16"/>
  <c r="J224" i="16"/>
  <c r="I225" i="16"/>
  <c r="J225" i="16"/>
  <c r="I226" i="16"/>
  <c r="J226" i="16"/>
  <c r="I227" i="16"/>
  <c r="J227" i="16"/>
  <c r="I228" i="16"/>
  <c r="J228" i="16"/>
  <c r="I229" i="16"/>
  <c r="J229" i="16"/>
  <c r="I230" i="16"/>
  <c r="J230" i="16"/>
  <c r="I231" i="16"/>
  <c r="J231" i="16"/>
  <c r="I232" i="16"/>
  <c r="J232" i="16"/>
  <c r="I233" i="16"/>
  <c r="J233" i="16"/>
  <c r="I234" i="16"/>
  <c r="J234" i="16"/>
  <c r="I235" i="16"/>
  <c r="J235" i="16"/>
  <c r="I236" i="16"/>
  <c r="J236" i="16"/>
  <c r="I237" i="16"/>
  <c r="J237" i="16"/>
  <c r="I238" i="16"/>
  <c r="J238" i="16"/>
  <c r="I239" i="16"/>
  <c r="J239" i="16"/>
  <c r="I240" i="16"/>
  <c r="J240" i="16"/>
  <c r="I241" i="16"/>
  <c r="J241" i="16"/>
  <c r="I242" i="16"/>
  <c r="J242" i="16"/>
  <c r="I243" i="16"/>
  <c r="J243" i="16"/>
  <c r="I244" i="16"/>
  <c r="J244" i="16"/>
  <c r="I245" i="16"/>
  <c r="J245" i="16"/>
  <c r="I246" i="16"/>
  <c r="J246" i="16"/>
  <c r="I247" i="16"/>
  <c r="J247" i="16"/>
  <c r="I248" i="16"/>
  <c r="J248" i="16"/>
  <c r="I249" i="16"/>
  <c r="J249" i="16"/>
  <c r="I250" i="16"/>
  <c r="J250" i="16"/>
  <c r="I251" i="16"/>
  <c r="J251" i="16"/>
  <c r="I252" i="16"/>
  <c r="J252" i="16"/>
  <c r="I253" i="16"/>
  <c r="J253" i="16"/>
  <c r="I254" i="16"/>
  <c r="J254" i="16"/>
  <c r="I255" i="16"/>
  <c r="J255" i="16"/>
  <c r="I256" i="16"/>
  <c r="J256" i="16"/>
  <c r="I257" i="16"/>
  <c r="J257" i="16"/>
  <c r="I258" i="16"/>
  <c r="J258" i="16"/>
  <c r="I259" i="16"/>
  <c r="J259" i="16"/>
  <c r="I260" i="16"/>
  <c r="J260" i="16"/>
  <c r="I261" i="16"/>
  <c r="J261" i="16"/>
  <c r="I262" i="16"/>
  <c r="J262" i="16"/>
  <c r="I263" i="16"/>
  <c r="J263" i="16"/>
  <c r="I264" i="16"/>
  <c r="J264" i="16"/>
  <c r="I265" i="16"/>
  <c r="J265" i="16"/>
  <c r="I266" i="16"/>
  <c r="J266" i="16"/>
  <c r="I267" i="16"/>
  <c r="J267" i="16"/>
  <c r="I268" i="16"/>
  <c r="J268" i="16"/>
  <c r="I269" i="16"/>
  <c r="J269" i="16"/>
  <c r="I270" i="16"/>
  <c r="J270" i="16"/>
  <c r="I271" i="16"/>
  <c r="J271" i="16"/>
  <c r="I272" i="16"/>
  <c r="J272" i="16"/>
  <c r="I273" i="16"/>
  <c r="J273" i="16"/>
  <c r="I274" i="16"/>
  <c r="J274" i="16"/>
  <c r="I275" i="16"/>
  <c r="J275" i="16"/>
  <c r="I276" i="16"/>
  <c r="J276" i="16"/>
  <c r="I277" i="16"/>
  <c r="J277" i="16"/>
  <c r="I278" i="16"/>
  <c r="J278" i="16"/>
  <c r="I279" i="16"/>
  <c r="J279" i="16"/>
  <c r="I280" i="16"/>
  <c r="J280" i="16"/>
  <c r="I281" i="16"/>
  <c r="J281" i="16"/>
  <c r="I282" i="16"/>
  <c r="J282" i="16"/>
  <c r="I283" i="16"/>
  <c r="J283" i="16"/>
  <c r="I284" i="16"/>
  <c r="J284" i="16"/>
  <c r="I285" i="16"/>
  <c r="J285" i="16"/>
  <c r="I2" i="13"/>
  <c r="J2" i="13"/>
  <c r="I3" i="13"/>
  <c r="J3" i="13"/>
  <c r="I4" i="13"/>
  <c r="J4" i="13"/>
  <c r="I5" i="13"/>
  <c r="J5" i="13"/>
  <c r="I6" i="13"/>
  <c r="J6" i="13"/>
  <c r="I7" i="13"/>
  <c r="J7" i="13"/>
  <c r="I8" i="13"/>
  <c r="J8" i="13"/>
  <c r="I9" i="13"/>
  <c r="J9" i="13"/>
  <c r="I10" i="13"/>
  <c r="J10" i="13"/>
  <c r="I11" i="13"/>
  <c r="J11" i="13"/>
  <c r="I12" i="13"/>
  <c r="J12" i="13"/>
  <c r="I13" i="13"/>
  <c r="J13" i="13"/>
  <c r="I14" i="13"/>
  <c r="J14" i="13"/>
  <c r="I15" i="13"/>
  <c r="J15" i="13"/>
  <c r="I16" i="13"/>
  <c r="J16" i="13"/>
  <c r="I17" i="13"/>
  <c r="J17" i="13"/>
  <c r="I18" i="13"/>
  <c r="J18" i="13"/>
  <c r="I19" i="13"/>
  <c r="J19" i="13"/>
  <c r="I20" i="13"/>
  <c r="J20" i="13"/>
  <c r="I21" i="13"/>
  <c r="J21" i="13"/>
  <c r="I22" i="13"/>
  <c r="J22" i="13"/>
  <c r="I23" i="13"/>
  <c r="J23" i="13"/>
  <c r="I24" i="13"/>
  <c r="J24" i="13"/>
  <c r="I25" i="13"/>
  <c r="J25" i="13"/>
  <c r="I26" i="13"/>
  <c r="J26" i="13"/>
  <c r="I27" i="13"/>
  <c r="J27" i="13"/>
  <c r="I28" i="13"/>
  <c r="J28" i="13"/>
  <c r="I29" i="13"/>
  <c r="J29" i="13"/>
  <c r="I30" i="13"/>
  <c r="J30" i="13"/>
  <c r="I31" i="13"/>
  <c r="J31" i="13"/>
  <c r="I32" i="13"/>
  <c r="J32" i="13"/>
  <c r="I33" i="13"/>
  <c r="J33" i="13"/>
  <c r="I34" i="13"/>
  <c r="J34" i="13"/>
  <c r="I35" i="13"/>
  <c r="J35" i="13"/>
  <c r="I36" i="13"/>
  <c r="J36" i="13"/>
  <c r="I37" i="13"/>
  <c r="J37" i="13"/>
  <c r="I38" i="13"/>
  <c r="J38" i="13"/>
  <c r="I39" i="13"/>
  <c r="J39" i="13"/>
  <c r="I40" i="13"/>
  <c r="J40" i="13"/>
  <c r="I41" i="13"/>
  <c r="J41" i="13"/>
  <c r="I42" i="13"/>
  <c r="J42" i="13"/>
  <c r="I43" i="13"/>
  <c r="J43" i="13"/>
  <c r="I44" i="13"/>
  <c r="J44" i="13"/>
  <c r="I45" i="13"/>
  <c r="J45" i="13"/>
  <c r="I46" i="13"/>
  <c r="J46" i="13"/>
  <c r="I47" i="13"/>
  <c r="J47" i="13"/>
  <c r="I48" i="13"/>
  <c r="J48" i="13"/>
  <c r="I49" i="13"/>
  <c r="J49" i="13"/>
  <c r="I50" i="13"/>
  <c r="J50" i="13"/>
  <c r="I51" i="13"/>
  <c r="J51" i="13"/>
  <c r="I52" i="13"/>
  <c r="J52" i="13"/>
  <c r="I53" i="13"/>
  <c r="J53" i="13"/>
  <c r="I54" i="13"/>
  <c r="J54" i="13"/>
  <c r="I55" i="13"/>
  <c r="J55" i="13"/>
  <c r="I56" i="13"/>
  <c r="J56" i="13"/>
  <c r="I57" i="13"/>
  <c r="J57" i="13"/>
  <c r="I58" i="13"/>
  <c r="J58" i="13"/>
  <c r="I59" i="13"/>
  <c r="J59" i="13"/>
  <c r="I60" i="13"/>
  <c r="J60" i="13"/>
  <c r="I61" i="13"/>
  <c r="J61" i="13"/>
  <c r="I62" i="13"/>
  <c r="J62" i="13"/>
  <c r="I63" i="13"/>
  <c r="J63" i="13"/>
  <c r="I64" i="13"/>
  <c r="J64" i="13"/>
  <c r="I65" i="13"/>
  <c r="J65" i="13"/>
  <c r="I66" i="13"/>
  <c r="J66" i="13"/>
  <c r="I67" i="13"/>
  <c r="J67" i="13"/>
  <c r="I68" i="13"/>
  <c r="J68" i="13"/>
  <c r="I69" i="13"/>
  <c r="J69" i="13"/>
  <c r="I70" i="13"/>
  <c r="J70" i="13"/>
  <c r="I71" i="13"/>
  <c r="J71" i="13"/>
  <c r="I72" i="13"/>
  <c r="J72" i="13"/>
  <c r="I73" i="13"/>
  <c r="J73" i="13"/>
  <c r="I74" i="13"/>
  <c r="J74" i="13"/>
  <c r="I75" i="13"/>
  <c r="J75" i="13"/>
  <c r="I76" i="13"/>
  <c r="J76" i="13"/>
  <c r="I77" i="13"/>
  <c r="J77" i="13"/>
  <c r="I78" i="13"/>
  <c r="J78" i="13"/>
  <c r="I79" i="13"/>
  <c r="J79" i="13"/>
  <c r="I80" i="13"/>
  <c r="J80" i="13"/>
  <c r="I81" i="13"/>
  <c r="J81" i="13"/>
  <c r="I82" i="13"/>
  <c r="J82" i="13"/>
  <c r="I83" i="13"/>
  <c r="J83" i="13"/>
  <c r="I84" i="13"/>
  <c r="J84" i="13"/>
  <c r="I85" i="13"/>
  <c r="J85" i="13"/>
  <c r="I86" i="13"/>
  <c r="J86" i="13"/>
  <c r="I87" i="13"/>
  <c r="J87" i="13"/>
  <c r="I88" i="13"/>
  <c r="J88" i="13"/>
  <c r="I89" i="13"/>
  <c r="J89" i="13"/>
  <c r="I90" i="13"/>
  <c r="J90" i="13"/>
  <c r="I91" i="13"/>
  <c r="J91" i="13"/>
  <c r="I92" i="13"/>
  <c r="J92" i="13"/>
  <c r="I93" i="13"/>
  <c r="J93" i="13"/>
  <c r="I94" i="13"/>
  <c r="J94" i="13"/>
  <c r="I95" i="13"/>
  <c r="J95" i="13"/>
  <c r="I96" i="13"/>
  <c r="J96" i="13"/>
  <c r="I97" i="13"/>
  <c r="J97" i="13"/>
  <c r="I98" i="13"/>
  <c r="J98" i="13"/>
  <c r="I99" i="13"/>
  <c r="J99" i="13"/>
  <c r="I100" i="13"/>
  <c r="J100" i="13"/>
  <c r="I101" i="13"/>
  <c r="J101" i="13"/>
  <c r="I102" i="13"/>
  <c r="J102" i="13"/>
  <c r="I103" i="13"/>
  <c r="J103" i="13"/>
  <c r="I104" i="13"/>
  <c r="J104" i="13"/>
  <c r="I105" i="13"/>
  <c r="J105" i="13"/>
  <c r="I106" i="13"/>
  <c r="J106" i="13"/>
  <c r="I107" i="13"/>
  <c r="J107" i="13"/>
  <c r="I108" i="13"/>
  <c r="J108" i="13"/>
  <c r="I109" i="13"/>
  <c r="J109" i="13"/>
  <c r="I110" i="13"/>
  <c r="J110" i="13"/>
  <c r="I111" i="13"/>
  <c r="J111" i="13"/>
  <c r="I112" i="13"/>
  <c r="J112" i="13"/>
  <c r="I113" i="13"/>
  <c r="J113" i="13"/>
  <c r="I114" i="13"/>
  <c r="J114" i="13"/>
  <c r="I115" i="13"/>
  <c r="J115" i="13"/>
  <c r="I116" i="13"/>
  <c r="J116" i="13"/>
  <c r="I117" i="13"/>
  <c r="J117" i="13"/>
  <c r="I118" i="13"/>
  <c r="J118" i="13"/>
  <c r="I119" i="13"/>
  <c r="J119" i="13"/>
  <c r="I120" i="13"/>
  <c r="J120" i="13"/>
  <c r="I121" i="13"/>
  <c r="J121" i="13"/>
  <c r="I122" i="13"/>
  <c r="J122" i="13"/>
  <c r="I123" i="13"/>
  <c r="J123" i="13"/>
  <c r="I124" i="13"/>
  <c r="J124" i="13"/>
  <c r="I125" i="13"/>
  <c r="J125" i="13"/>
  <c r="I126" i="13"/>
  <c r="J126" i="13"/>
  <c r="I127" i="13"/>
  <c r="J127" i="13"/>
  <c r="I128" i="13"/>
  <c r="J128" i="13"/>
  <c r="I129" i="13"/>
  <c r="J129" i="13"/>
  <c r="I130" i="13"/>
  <c r="J130" i="13"/>
  <c r="I131" i="13"/>
  <c r="J131" i="13"/>
  <c r="I132" i="13"/>
  <c r="J132" i="13"/>
  <c r="I133" i="13"/>
  <c r="J133" i="13"/>
  <c r="I134" i="13"/>
  <c r="J134" i="13"/>
  <c r="I135" i="13"/>
  <c r="J135" i="13"/>
  <c r="I136" i="13"/>
  <c r="J136" i="13"/>
  <c r="I137" i="13"/>
  <c r="J137" i="13"/>
  <c r="I138" i="13"/>
  <c r="J138" i="13"/>
  <c r="I139" i="13"/>
  <c r="J139" i="13"/>
  <c r="I140" i="13"/>
  <c r="J140" i="13"/>
  <c r="I141" i="13"/>
  <c r="J141" i="13"/>
  <c r="I142" i="13"/>
  <c r="J142" i="13"/>
  <c r="I143" i="13"/>
  <c r="J143" i="13"/>
  <c r="I144" i="13"/>
  <c r="J144" i="13"/>
  <c r="I145" i="13"/>
  <c r="J145" i="13"/>
  <c r="I146" i="13"/>
  <c r="J146" i="13"/>
  <c r="I147" i="13"/>
  <c r="J147" i="13"/>
  <c r="I148" i="13"/>
  <c r="J148" i="13"/>
  <c r="I149" i="13"/>
  <c r="J149" i="13"/>
  <c r="I150" i="13"/>
  <c r="J150" i="13"/>
  <c r="I151" i="13"/>
  <c r="J151" i="13"/>
  <c r="I152" i="13"/>
  <c r="J152" i="13"/>
  <c r="I153" i="13"/>
  <c r="J153" i="13"/>
  <c r="I154" i="13"/>
  <c r="J154" i="13"/>
  <c r="I155" i="13"/>
  <c r="J155" i="13"/>
  <c r="I156" i="13"/>
  <c r="J156" i="13"/>
  <c r="I157" i="13"/>
  <c r="J157" i="13"/>
  <c r="I158" i="13"/>
  <c r="J158" i="13"/>
  <c r="I159" i="13"/>
  <c r="J159" i="13"/>
  <c r="I160" i="13"/>
  <c r="J160" i="13"/>
  <c r="I161" i="13"/>
  <c r="J161" i="13"/>
  <c r="I162" i="13"/>
  <c r="J162" i="13"/>
  <c r="I163" i="13"/>
  <c r="J163" i="13"/>
  <c r="I164" i="13"/>
  <c r="J164" i="13"/>
  <c r="I165" i="13"/>
  <c r="J165" i="13"/>
  <c r="I166" i="13"/>
  <c r="J166" i="13"/>
  <c r="I167" i="13"/>
  <c r="J167" i="13"/>
  <c r="I168" i="13"/>
  <c r="J168" i="13"/>
  <c r="I169" i="13"/>
  <c r="J169" i="13"/>
  <c r="I170" i="13"/>
  <c r="J170" i="13"/>
  <c r="I171" i="13"/>
  <c r="J171" i="13"/>
  <c r="I172" i="13"/>
  <c r="J172" i="13"/>
  <c r="I173" i="13"/>
  <c r="J173" i="13"/>
  <c r="I174" i="13"/>
  <c r="J174" i="13"/>
  <c r="I175" i="13"/>
  <c r="J175" i="13"/>
  <c r="I176" i="13"/>
  <c r="J176" i="13"/>
  <c r="I177" i="13"/>
  <c r="J177" i="13"/>
  <c r="I178" i="13"/>
  <c r="J178" i="13"/>
  <c r="I179" i="13"/>
  <c r="J179" i="13"/>
  <c r="I180" i="13"/>
  <c r="J180" i="13"/>
  <c r="I181" i="13"/>
  <c r="J181" i="13"/>
  <c r="I182" i="13"/>
  <c r="J182" i="13"/>
  <c r="I183" i="13"/>
  <c r="J183" i="13"/>
  <c r="I184" i="13"/>
  <c r="J184" i="13"/>
  <c r="I185" i="13"/>
  <c r="J185" i="13"/>
  <c r="I186" i="13"/>
  <c r="J186" i="13"/>
  <c r="I187" i="13"/>
  <c r="J187" i="13"/>
  <c r="I188" i="13"/>
  <c r="J188" i="13"/>
  <c r="I189" i="13"/>
  <c r="J189" i="13"/>
  <c r="I190" i="13"/>
  <c r="J190" i="13"/>
  <c r="I191" i="13"/>
  <c r="J191" i="13"/>
  <c r="I192" i="13"/>
  <c r="J192" i="13"/>
  <c r="I193" i="13"/>
  <c r="J193" i="13"/>
  <c r="I194" i="13"/>
  <c r="J194" i="13"/>
  <c r="I195" i="13"/>
  <c r="J195" i="13"/>
  <c r="I196" i="13"/>
  <c r="J196" i="13"/>
  <c r="I197" i="13"/>
  <c r="J197" i="13"/>
  <c r="I198" i="13"/>
  <c r="J198" i="13"/>
  <c r="I199" i="13"/>
  <c r="J199" i="13"/>
  <c r="I200" i="13"/>
  <c r="J200" i="13"/>
  <c r="I201" i="13"/>
  <c r="J201" i="13"/>
  <c r="I202" i="13"/>
  <c r="J202" i="13"/>
  <c r="I203" i="13"/>
  <c r="J203" i="13"/>
  <c r="I204" i="13"/>
  <c r="J204" i="13"/>
  <c r="I205" i="13"/>
  <c r="J205" i="13"/>
  <c r="I206" i="13"/>
  <c r="J206" i="13"/>
  <c r="I207" i="13"/>
  <c r="J207" i="13"/>
  <c r="I208" i="13"/>
  <c r="J208" i="13"/>
  <c r="I209" i="13"/>
  <c r="J209" i="13"/>
  <c r="I210" i="13"/>
  <c r="J210" i="13"/>
  <c r="I211" i="13"/>
  <c r="J211" i="13"/>
  <c r="I212" i="13"/>
  <c r="J212" i="13"/>
  <c r="I213" i="13"/>
  <c r="J213" i="13"/>
  <c r="I214" i="13"/>
  <c r="J214" i="13"/>
  <c r="I215" i="13"/>
  <c r="J215" i="13"/>
  <c r="I216" i="13"/>
  <c r="J216" i="13"/>
  <c r="I217" i="13"/>
  <c r="J217" i="13"/>
  <c r="I218" i="13"/>
  <c r="J218" i="13"/>
  <c r="I219" i="13"/>
  <c r="J219" i="13"/>
  <c r="I220" i="13"/>
  <c r="J220" i="13"/>
  <c r="I221" i="13"/>
  <c r="J221" i="13"/>
  <c r="I222" i="13"/>
  <c r="J222" i="13"/>
  <c r="I223" i="13"/>
  <c r="J223" i="13"/>
  <c r="I224" i="13"/>
  <c r="J224" i="13"/>
  <c r="I225" i="13"/>
  <c r="J225" i="13"/>
  <c r="I226" i="13"/>
  <c r="J226" i="13"/>
  <c r="I227" i="13"/>
  <c r="J227" i="13"/>
  <c r="I228" i="13"/>
  <c r="J228" i="13"/>
  <c r="I229" i="13"/>
  <c r="J229" i="13"/>
  <c r="I230" i="13"/>
  <c r="J230" i="13"/>
  <c r="I231" i="13"/>
  <c r="J231" i="13"/>
  <c r="I232" i="13"/>
  <c r="J232" i="13"/>
  <c r="I233" i="13"/>
  <c r="J233" i="13"/>
  <c r="I234" i="13"/>
  <c r="J234" i="13"/>
  <c r="I235" i="13"/>
  <c r="J235" i="13"/>
  <c r="I236" i="13"/>
  <c r="J236" i="13"/>
  <c r="I237" i="13"/>
  <c r="J237" i="13"/>
  <c r="I238" i="13"/>
  <c r="J238" i="13"/>
  <c r="I239" i="13"/>
  <c r="J239" i="13"/>
  <c r="I240" i="13"/>
  <c r="J240" i="13"/>
  <c r="I241" i="13"/>
  <c r="J241" i="13"/>
  <c r="I242" i="13"/>
  <c r="J242" i="13"/>
  <c r="I243" i="13"/>
  <c r="J243" i="13"/>
  <c r="I244" i="13"/>
  <c r="J244" i="13"/>
  <c r="I245" i="13"/>
  <c r="J245" i="13"/>
  <c r="I246" i="13"/>
  <c r="J246" i="13"/>
  <c r="I247" i="13"/>
  <c r="J247" i="13"/>
  <c r="I248" i="13"/>
  <c r="J248" i="13"/>
  <c r="I249" i="13"/>
  <c r="J249" i="13"/>
  <c r="I250" i="13"/>
  <c r="J250" i="13"/>
  <c r="I251" i="13"/>
  <c r="J251" i="13"/>
  <c r="I252" i="13"/>
  <c r="J252" i="13"/>
  <c r="I253" i="13"/>
  <c r="J253" i="13"/>
  <c r="I254" i="13"/>
  <c r="J254" i="13"/>
  <c r="I255" i="13"/>
  <c r="J255" i="13"/>
  <c r="I256" i="13"/>
  <c r="J256" i="13"/>
  <c r="I257" i="13"/>
  <c r="J257" i="13"/>
  <c r="I258" i="13"/>
  <c r="J258" i="13"/>
  <c r="I259" i="13"/>
  <c r="J259" i="13"/>
  <c r="I260" i="13"/>
  <c r="J260" i="13"/>
  <c r="I261" i="13"/>
  <c r="J261" i="13"/>
  <c r="I262" i="13"/>
  <c r="J262" i="13"/>
  <c r="I263" i="13"/>
  <c r="J263" i="13"/>
  <c r="I264" i="13"/>
  <c r="J264" i="13"/>
  <c r="I265" i="13"/>
  <c r="J265" i="13"/>
  <c r="I266" i="13"/>
  <c r="J266" i="13"/>
  <c r="I267" i="13"/>
  <c r="J267" i="13"/>
  <c r="I268" i="13"/>
  <c r="J268" i="13"/>
  <c r="I269" i="13"/>
  <c r="J269" i="13"/>
  <c r="I270" i="13"/>
  <c r="J270" i="13"/>
  <c r="I271" i="13"/>
  <c r="J271" i="13"/>
  <c r="I272" i="13"/>
  <c r="J272" i="13"/>
  <c r="I273" i="13"/>
  <c r="J273" i="13"/>
  <c r="I274" i="13"/>
  <c r="J274" i="13"/>
  <c r="I275" i="13"/>
  <c r="J275" i="13"/>
  <c r="I276" i="13"/>
  <c r="J276" i="13"/>
  <c r="I277" i="13"/>
  <c r="J277" i="13"/>
  <c r="I278" i="13"/>
  <c r="J278" i="13"/>
  <c r="I279" i="13"/>
  <c r="J279" i="13"/>
  <c r="I280" i="13"/>
  <c r="J280" i="13"/>
  <c r="I281" i="13"/>
  <c r="J281" i="13"/>
  <c r="I282" i="13"/>
  <c r="J282" i="13"/>
  <c r="I283" i="13"/>
  <c r="J283" i="13"/>
  <c r="I284" i="13"/>
  <c r="J284" i="13"/>
  <c r="I285" i="13"/>
  <c r="J285" i="13"/>
  <c r="F15" i="20"/>
  <c r="F60" i="27"/>
  <c r="F88" i="20"/>
  <c r="F20" i="24"/>
  <c r="F66" i="27"/>
  <c r="F73" i="25"/>
  <c r="F81" i="27"/>
  <c r="F60" i="20"/>
  <c r="F25" i="20"/>
  <c r="F43" i="20"/>
  <c r="F74" i="24"/>
  <c r="F20" i="20"/>
  <c r="F88" i="27"/>
  <c r="F89" i="29"/>
  <c r="F88" i="24"/>
  <c r="F50" i="24"/>
  <c r="F88" i="25"/>
  <c r="F59" i="27"/>
  <c r="F74" i="25"/>
  <c r="F97" i="26"/>
  <c r="F9" i="20"/>
  <c r="F94" i="27"/>
  <c r="F88" i="26"/>
  <c r="F10" i="26"/>
  <c r="F43" i="25"/>
  <c r="F74" i="27"/>
  <c r="F65" i="26"/>
  <c r="F25" i="25"/>
  <c r="F48" i="27"/>
  <c r="F60" i="24"/>
  <c r="F8" i="25"/>
  <c r="F60" i="25"/>
  <c r="F81" i="20"/>
  <c r="F14" i="25"/>
  <c r="F9" i="26"/>
  <c r="F65" i="20"/>
  <c r="F96" i="25"/>
  <c r="F63" i="24"/>
  <c r="F8" i="27"/>
  <c r="F15" i="27"/>
  <c r="F81" i="24"/>
  <c r="F48" i="20"/>
  <c r="F49" i="29"/>
  <c r="F49" i="24"/>
  <c r="F95" i="24"/>
  <c r="F43" i="24"/>
  <c r="F64" i="29"/>
  <c r="F25" i="27"/>
  <c r="F9" i="24"/>
  <c r="F18" i="27"/>
  <c r="F15" i="26"/>
  <c r="F48" i="25"/>
  <c r="F49" i="26"/>
  <c r="F74" i="20"/>
  <c r="F42" i="25"/>
  <c r="F65" i="25"/>
  <c r="L4" i="29" l="1"/>
  <c r="A66" i="29"/>
  <c r="A90" i="29"/>
  <c r="A50" i="29"/>
  <c r="F21" i="20"/>
  <c r="H21" i="20" s="1"/>
  <c r="L21" i="20" s="1"/>
  <c r="F77" i="20"/>
  <c r="H77" i="20" s="1"/>
  <c r="L77" i="20" s="1"/>
  <c r="F56" i="20"/>
  <c r="H56" i="20" s="1"/>
  <c r="L56" i="20" s="1"/>
  <c r="F39" i="20"/>
  <c r="H39" i="20" s="1"/>
  <c r="L39" i="20" s="1"/>
  <c r="F11" i="20"/>
  <c r="H11" i="20" s="1"/>
  <c r="L11" i="20" s="1"/>
  <c r="F16" i="20"/>
  <c r="H16" i="20" s="1"/>
  <c r="L16" i="20" s="1"/>
  <c r="A89" i="20"/>
  <c r="A66" i="20"/>
  <c r="A49" i="20"/>
  <c r="A10" i="20"/>
  <c r="A75" i="20"/>
  <c r="A96" i="27"/>
  <c r="A10" i="27"/>
  <c r="A76" i="27"/>
  <c r="A20" i="27"/>
  <c r="F77" i="27"/>
  <c r="H77" i="27" s="1"/>
  <c r="L77" i="27" s="1"/>
  <c r="A49" i="27"/>
  <c r="A89" i="27"/>
  <c r="A67" i="27"/>
  <c r="F5" i="26"/>
  <c r="H5" i="26" s="1"/>
  <c r="L5" i="26" s="1"/>
  <c r="F11" i="26"/>
  <c r="H11" i="26" s="1"/>
  <c r="L11" i="26" s="1"/>
  <c r="F91" i="26"/>
  <c r="H91" i="26" s="1"/>
  <c r="L91" i="26" s="1"/>
  <c r="A50" i="26"/>
  <c r="A66" i="26"/>
  <c r="A89" i="26"/>
  <c r="F56" i="25"/>
  <c r="H56" i="25" s="1"/>
  <c r="L56" i="25" s="1"/>
  <c r="F39" i="25"/>
  <c r="H39" i="25" s="1"/>
  <c r="L39" i="25" s="1"/>
  <c r="A10" i="25"/>
  <c r="F21" i="25"/>
  <c r="H21" i="25" s="1"/>
  <c r="L21" i="25" s="1"/>
  <c r="A97" i="25"/>
  <c r="A15" i="25"/>
  <c r="A49" i="25"/>
  <c r="A75" i="25"/>
  <c r="A89" i="25"/>
  <c r="A66" i="25"/>
  <c r="A65" i="24"/>
  <c r="F77" i="24"/>
  <c r="H77" i="24" s="1"/>
  <c r="L77" i="24" s="1"/>
  <c r="F39" i="24"/>
  <c r="H39" i="24" s="1"/>
  <c r="L39" i="24" s="1"/>
  <c r="F56" i="24"/>
  <c r="H56" i="24" s="1"/>
  <c r="L56" i="24" s="1"/>
  <c r="F16" i="24"/>
  <c r="H16" i="24" s="1"/>
  <c r="L16" i="24" s="1"/>
  <c r="F44" i="24"/>
  <c r="H44" i="24" s="1"/>
  <c r="L44" i="24" s="1"/>
  <c r="A89" i="24"/>
  <c r="A75" i="24"/>
  <c r="A10" i="24"/>
  <c r="A96" i="24"/>
  <c r="F97" i="25"/>
  <c r="F64" i="24"/>
  <c r="F10" i="24"/>
  <c r="F89" i="26"/>
  <c r="F90" i="29"/>
  <c r="F75" i="20"/>
  <c r="F20" i="27"/>
  <c r="F67" i="27"/>
  <c r="F66" i="20"/>
  <c r="F89" i="24"/>
  <c r="F9" i="25"/>
  <c r="F96" i="24"/>
  <c r="F66" i="26"/>
  <c r="F89" i="20"/>
  <c r="F10" i="25"/>
  <c r="F89" i="25"/>
  <c r="F66" i="25"/>
  <c r="F50" i="29"/>
  <c r="F49" i="25"/>
  <c r="F49" i="20"/>
  <c r="F10" i="20"/>
  <c r="F49" i="27"/>
  <c r="F76" i="27"/>
  <c r="F75" i="25"/>
  <c r="F65" i="29"/>
  <c r="F10" i="27"/>
  <c r="F75" i="24"/>
  <c r="F95" i="27"/>
  <c r="F89" i="27"/>
  <c r="F50" i="26"/>
  <c r="F75" i="27"/>
  <c r="A67" i="29" l="1"/>
  <c r="F84" i="29"/>
  <c r="H84" i="29" s="1"/>
  <c r="L84" i="29" s="1"/>
  <c r="L83" i="29" s="1"/>
  <c r="F44" i="29"/>
  <c r="H44" i="29" s="1"/>
  <c r="L44" i="29" s="1"/>
  <c r="L30" i="29" s="1"/>
  <c r="F5" i="20"/>
  <c r="H5" i="20" s="1"/>
  <c r="L5" i="20" s="1"/>
  <c r="A76" i="20"/>
  <c r="A50" i="20"/>
  <c r="A67" i="20"/>
  <c r="A90" i="20"/>
  <c r="F70" i="27"/>
  <c r="H70" i="27" s="1"/>
  <c r="L70" i="27" s="1"/>
  <c r="A97" i="27"/>
  <c r="A50" i="27"/>
  <c r="A68" i="27"/>
  <c r="A90" i="27"/>
  <c r="L4" i="26"/>
  <c r="F44" i="26"/>
  <c r="H44" i="26" s="1"/>
  <c r="L44" i="26" s="1"/>
  <c r="L30" i="26" s="1"/>
  <c r="A67" i="26"/>
  <c r="A90" i="26"/>
  <c r="F5" i="25"/>
  <c r="H5" i="25" s="1"/>
  <c r="L5" i="25" s="1"/>
  <c r="F91" i="25"/>
  <c r="H91" i="25" s="1"/>
  <c r="L91" i="25" s="1"/>
  <c r="A76" i="25"/>
  <c r="A50" i="25"/>
  <c r="A67" i="25"/>
  <c r="A90" i="25"/>
  <c r="A66" i="24"/>
  <c r="A76" i="24"/>
  <c r="A90" i="24"/>
  <c r="A97" i="24"/>
  <c r="O200" i="12"/>
  <c r="O208" i="12"/>
  <c r="O215" i="12"/>
  <c r="O223" i="12"/>
  <c r="O232" i="12"/>
  <c r="O240" i="12"/>
  <c r="O247" i="12"/>
  <c r="O248" i="12"/>
  <c r="O255" i="12"/>
  <c r="O256" i="12"/>
  <c r="O263" i="12"/>
  <c r="O264" i="12"/>
  <c r="O271" i="12"/>
  <c r="O272" i="12"/>
  <c r="O279" i="12"/>
  <c r="O285" i="16"/>
  <c r="N285" i="16"/>
  <c r="O284" i="16"/>
  <c r="N284" i="16"/>
  <c r="O283" i="16"/>
  <c r="N283" i="16"/>
  <c r="P282" i="16"/>
  <c r="O282" i="16"/>
  <c r="N282" i="16"/>
  <c r="O281" i="16"/>
  <c r="N281" i="16"/>
  <c r="O280" i="16"/>
  <c r="N280" i="16"/>
  <c r="O279" i="16"/>
  <c r="N279" i="16"/>
  <c r="P278" i="16" s="1"/>
  <c r="O278" i="16"/>
  <c r="N278" i="16"/>
  <c r="O277" i="16"/>
  <c r="N277" i="16"/>
  <c r="O276" i="16"/>
  <c r="N276" i="16"/>
  <c r="O275" i="16"/>
  <c r="N275" i="16"/>
  <c r="O274" i="16"/>
  <c r="N274" i="16"/>
  <c r="P274" i="16" s="1"/>
  <c r="O273" i="16"/>
  <c r="N273" i="16"/>
  <c r="O272" i="16"/>
  <c r="N272" i="16"/>
  <c r="O271" i="16"/>
  <c r="N271" i="16"/>
  <c r="O270" i="16"/>
  <c r="N270" i="16"/>
  <c r="P270" i="16" s="1"/>
  <c r="O269" i="16"/>
  <c r="N269" i="16"/>
  <c r="O268" i="16"/>
  <c r="N268" i="16"/>
  <c r="O267" i="16"/>
  <c r="N267" i="16"/>
  <c r="P266" i="16"/>
  <c r="O266" i="16"/>
  <c r="N266" i="16"/>
  <c r="O265" i="16"/>
  <c r="N265" i="16"/>
  <c r="O264" i="16"/>
  <c r="N264" i="16"/>
  <c r="O263" i="16"/>
  <c r="N263" i="16"/>
  <c r="P262" i="16" s="1"/>
  <c r="O262" i="16"/>
  <c r="N262" i="16"/>
  <c r="O261" i="16"/>
  <c r="N261" i="16"/>
  <c r="O260" i="16"/>
  <c r="N260" i="16"/>
  <c r="O259" i="16"/>
  <c r="N259" i="16"/>
  <c r="P258" i="16" s="1"/>
  <c r="O258" i="16"/>
  <c r="N258" i="16"/>
  <c r="O257" i="16"/>
  <c r="N257" i="16"/>
  <c r="O256" i="16"/>
  <c r="N256" i="16"/>
  <c r="O255" i="16"/>
  <c r="N255" i="16"/>
  <c r="O254" i="16"/>
  <c r="N254" i="16"/>
  <c r="P254" i="16" s="1"/>
  <c r="O253" i="16"/>
  <c r="N253" i="16"/>
  <c r="O252" i="16"/>
  <c r="N252" i="16"/>
  <c r="O251" i="16"/>
  <c r="N251" i="16"/>
  <c r="P250" i="16"/>
  <c r="O250" i="16"/>
  <c r="N250" i="16"/>
  <c r="O249" i="16"/>
  <c r="N249" i="16"/>
  <c r="O248" i="16"/>
  <c r="N248" i="16"/>
  <c r="O247" i="16"/>
  <c r="N247" i="16"/>
  <c r="P246" i="16" s="1"/>
  <c r="O246" i="16"/>
  <c r="N246" i="16"/>
  <c r="O245" i="16"/>
  <c r="N245" i="16"/>
  <c r="O244" i="16"/>
  <c r="N244" i="16"/>
  <c r="O243" i="16"/>
  <c r="N243" i="16"/>
  <c r="P242" i="16" s="1"/>
  <c r="O242" i="16"/>
  <c r="N242" i="16"/>
  <c r="O241" i="16"/>
  <c r="N241" i="16"/>
  <c r="O240" i="16"/>
  <c r="N240" i="16"/>
  <c r="O239" i="16"/>
  <c r="N239" i="16"/>
  <c r="O238" i="16"/>
  <c r="N238" i="16"/>
  <c r="P238" i="16" s="1"/>
  <c r="O237" i="16"/>
  <c r="N237" i="16"/>
  <c r="O236" i="16"/>
  <c r="N236" i="16"/>
  <c r="O235" i="16"/>
  <c r="N235" i="16"/>
  <c r="P234" i="16"/>
  <c r="O234" i="16"/>
  <c r="N234" i="16"/>
  <c r="O233" i="16"/>
  <c r="N233" i="16"/>
  <c r="O232" i="16"/>
  <c r="N232" i="16"/>
  <c r="O231" i="16"/>
  <c r="N231" i="16"/>
  <c r="P230" i="16" s="1"/>
  <c r="O230" i="16"/>
  <c r="N230" i="16"/>
  <c r="O229" i="16"/>
  <c r="N229" i="16"/>
  <c r="O228" i="16"/>
  <c r="N228" i="16"/>
  <c r="O227" i="16"/>
  <c r="N227" i="16"/>
  <c r="P226" i="16" s="1"/>
  <c r="O226" i="16"/>
  <c r="N226" i="16"/>
  <c r="O225" i="16"/>
  <c r="N225" i="16"/>
  <c r="O224" i="16"/>
  <c r="N224" i="16"/>
  <c r="O223" i="16"/>
  <c r="N223" i="16"/>
  <c r="O222" i="16"/>
  <c r="N222" i="16"/>
  <c r="P222" i="16" s="1"/>
  <c r="O221" i="16"/>
  <c r="N221" i="16"/>
  <c r="O220" i="16"/>
  <c r="N220" i="16"/>
  <c r="O219" i="16"/>
  <c r="N219" i="16"/>
  <c r="P218" i="16"/>
  <c r="O218" i="16"/>
  <c r="N218" i="16"/>
  <c r="O217" i="16"/>
  <c r="N217" i="16"/>
  <c r="O216" i="16"/>
  <c r="N216" i="16"/>
  <c r="O215" i="16"/>
  <c r="N215" i="16"/>
  <c r="P214" i="16" s="1"/>
  <c r="O214" i="16"/>
  <c r="N214" i="16"/>
  <c r="O213" i="16"/>
  <c r="N213" i="16"/>
  <c r="O212" i="16"/>
  <c r="N212" i="16"/>
  <c r="O211" i="16"/>
  <c r="N211" i="16"/>
  <c r="P210" i="16" s="1"/>
  <c r="O210" i="16"/>
  <c r="N210" i="16"/>
  <c r="O209" i="16"/>
  <c r="N209" i="16"/>
  <c r="O208" i="16"/>
  <c r="N208" i="16"/>
  <c r="O207" i="16"/>
  <c r="N207" i="16"/>
  <c r="O206" i="16"/>
  <c r="N206" i="16"/>
  <c r="P206" i="16" s="1"/>
  <c r="O205" i="16"/>
  <c r="N205" i="16"/>
  <c r="O204" i="16"/>
  <c r="N204" i="16"/>
  <c r="O203" i="16"/>
  <c r="N203" i="16"/>
  <c r="P202" i="16"/>
  <c r="O202" i="16"/>
  <c r="N202" i="16"/>
  <c r="O201" i="16"/>
  <c r="N201" i="16"/>
  <c r="O200" i="16"/>
  <c r="N200" i="16"/>
  <c r="O199" i="16"/>
  <c r="N199" i="16"/>
  <c r="P198" i="16" s="1"/>
  <c r="O198" i="16"/>
  <c r="N198" i="16"/>
  <c r="O197" i="16"/>
  <c r="N197" i="16"/>
  <c r="O196" i="16"/>
  <c r="N196" i="16"/>
  <c r="O195" i="16"/>
  <c r="N195" i="16"/>
  <c r="P194" i="16" s="1"/>
  <c r="O194" i="16"/>
  <c r="N194" i="16"/>
  <c r="O193" i="16"/>
  <c r="N193" i="16"/>
  <c r="O192" i="16"/>
  <c r="N192" i="16"/>
  <c r="O191" i="16"/>
  <c r="N191" i="16"/>
  <c r="O190" i="16"/>
  <c r="N190" i="16"/>
  <c r="P190" i="16" s="1"/>
  <c r="O189" i="16"/>
  <c r="N189" i="16"/>
  <c r="O188" i="16"/>
  <c r="N188" i="16"/>
  <c r="O187" i="16"/>
  <c r="N187" i="16"/>
  <c r="P186" i="16"/>
  <c r="O186" i="16"/>
  <c r="N186" i="16"/>
  <c r="O185" i="16"/>
  <c r="N185" i="16"/>
  <c r="O184" i="16"/>
  <c r="N184" i="16"/>
  <c r="O183" i="16"/>
  <c r="N183" i="16"/>
  <c r="P182" i="16" s="1"/>
  <c r="O182" i="16"/>
  <c r="N182" i="16"/>
  <c r="O181" i="16"/>
  <c r="N181" i="16"/>
  <c r="O180" i="16"/>
  <c r="N180" i="16"/>
  <c r="O179" i="16"/>
  <c r="N179" i="16"/>
  <c r="P178" i="16" s="1"/>
  <c r="O178" i="16"/>
  <c r="N178" i="16"/>
  <c r="O177" i="16"/>
  <c r="N177" i="16"/>
  <c r="O176" i="16"/>
  <c r="N176" i="16"/>
  <c r="O175" i="16"/>
  <c r="N175" i="16"/>
  <c r="O174" i="16"/>
  <c r="N174" i="16"/>
  <c r="P174" i="16" s="1"/>
  <c r="O173" i="16"/>
  <c r="N173" i="16"/>
  <c r="O172" i="16"/>
  <c r="N172" i="16"/>
  <c r="O171" i="16"/>
  <c r="N171" i="16"/>
  <c r="P170" i="16"/>
  <c r="O170" i="16"/>
  <c r="N170" i="16"/>
  <c r="O169" i="16"/>
  <c r="N169" i="16"/>
  <c r="O168" i="16"/>
  <c r="N168" i="16"/>
  <c r="O167" i="16"/>
  <c r="N167" i="16"/>
  <c r="P166" i="16" s="1"/>
  <c r="O166" i="16"/>
  <c r="N166" i="16"/>
  <c r="O165" i="16"/>
  <c r="N165" i="16"/>
  <c r="O164" i="16"/>
  <c r="N164" i="16"/>
  <c r="O163" i="16"/>
  <c r="N163" i="16"/>
  <c r="P162" i="16" s="1"/>
  <c r="O162" i="16"/>
  <c r="N162" i="16"/>
  <c r="O161" i="16"/>
  <c r="N161" i="16"/>
  <c r="O160" i="16"/>
  <c r="N160" i="16"/>
  <c r="O159" i="16"/>
  <c r="N159" i="16"/>
  <c r="O158" i="16"/>
  <c r="N158" i="16"/>
  <c r="P158" i="16" s="1"/>
  <c r="O157" i="16"/>
  <c r="N157" i="16"/>
  <c r="O156" i="16"/>
  <c r="N156" i="16"/>
  <c r="O155" i="16"/>
  <c r="N155" i="16"/>
  <c r="P154" i="16"/>
  <c r="O154" i="16"/>
  <c r="N154" i="16"/>
  <c r="O153" i="16"/>
  <c r="N153" i="16"/>
  <c r="O152" i="16"/>
  <c r="N152" i="16"/>
  <c r="O151" i="16"/>
  <c r="N151" i="16"/>
  <c r="P150" i="16" s="1"/>
  <c r="O150" i="16"/>
  <c r="N150" i="16"/>
  <c r="O149" i="16"/>
  <c r="N149" i="16"/>
  <c r="O148" i="16"/>
  <c r="N148" i="16"/>
  <c r="O147" i="16"/>
  <c r="N147" i="16"/>
  <c r="P146" i="16" s="1"/>
  <c r="O146" i="16"/>
  <c r="N146" i="16"/>
  <c r="O145" i="16"/>
  <c r="N145" i="16"/>
  <c r="O144" i="16"/>
  <c r="N144" i="16"/>
  <c r="O143" i="16"/>
  <c r="N143" i="16"/>
  <c r="O142" i="16"/>
  <c r="N142" i="16"/>
  <c r="P142" i="16" s="1"/>
  <c r="O141" i="16"/>
  <c r="N141" i="16"/>
  <c r="O140" i="16"/>
  <c r="N140" i="16"/>
  <c r="O139" i="16"/>
  <c r="N139" i="16"/>
  <c r="P138" i="16"/>
  <c r="O138" i="16"/>
  <c r="N138" i="16"/>
  <c r="O137" i="16"/>
  <c r="N137" i="16"/>
  <c r="O136" i="16"/>
  <c r="N136" i="16"/>
  <c r="O135" i="16"/>
  <c r="N135" i="16"/>
  <c r="P134" i="16" s="1"/>
  <c r="O134" i="16"/>
  <c r="N134" i="16"/>
  <c r="O133" i="16"/>
  <c r="N133" i="16"/>
  <c r="O132" i="16"/>
  <c r="N132" i="16"/>
  <c r="O131" i="16"/>
  <c r="N131" i="16"/>
  <c r="P130" i="16" s="1"/>
  <c r="O130" i="16"/>
  <c r="N130" i="16"/>
  <c r="O129" i="16"/>
  <c r="N129" i="16"/>
  <c r="O128" i="16"/>
  <c r="N128" i="16"/>
  <c r="O127" i="16"/>
  <c r="N127" i="16"/>
  <c r="O126" i="16"/>
  <c r="N126" i="16"/>
  <c r="P126" i="16" s="1"/>
  <c r="O125" i="16"/>
  <c r="N125" i="16"/>
  <c r="O124" i="16"/>
  <c r="N124" i="16"/>
  <c r="O123" i="16"/>
  <c r="N123" i="16"/>
  <c r="P122" i="16"/>
  <c r="O122" i="16"/>
  <c r="N122" i="16"/>
  <c r="O121" i="16"/>
  <c r="N121" i="16"/>
  <c r="O120" i="16"/>
  <c r="N120" i="16"/>
  <c r="O119" i="16"/>
  <c r="N119" i="16"/>
  <c r="P118" i="16" s="1"/>
  <c r="O118" i="16"/>
  <c r="N118" i="16"/>
  <c r="O117" i="16"/>
  <c r="N117" i="16"/>
  <c r="O116" i="16"/>
  <c r="N116" i="16"/>
  <c r="O115" i="16"/>
  <c r="N115" i="16"/>
  <c r="P114" i="16" s="1"/>
  <c r="O114" i="16"/>
  <c r="N114" i="16"/>
  <c r="O113" i="16"/>
  <c r="N113" i="16"/>
  <c r="O112" i="16"/>
  <c r="N112" i="16"/>
  <c r="O111" i="16"/>
  <c r="N111" i="16"/>
  <c r="O110" i="16"/>
  <c r="N110" i="16"/>
  <c r="P110" i="16" s="1"/>
  <c r="O109" i="16"/>
  <c r="N109" i="16"/>
  <c r="O108" i="16"/>
  <c r="N108" i="16"/>
  <c r="O107" i="16"/>
  <c r="N107" i="16"/>
  <c r="P106" i="16"/>
  <c r="O106" i="16"/>
  <c r="N106" i="16"/>
  <c r="O105" i="16"/>
  <c r="N105" i="16"/>
  <c r="O104" i="16"/>
  <c r="N104" i="16"/>
  <c r="O103" i="16"/>
  <c r="N103" i="16"/>
  <c r="P102" i="16" s="1"/>
  <c r="O102" i="16"/>
  <c r="N102" i="16"/>
  <c r="O101" i="16"/>
  <c r="N101" i="16"/>
  <c r="O100" i="16"/>
  <c r="N100" i="16"/>
  <c r="O99" i="16"/>
  <c r="N99" i="16"/>
  <c r="P98" i="16" s="1"/>
  <c r="O98" i="16"/>
  <c r="N98" i="16"/>
  <c r="O97" i="16"/>
  <c r="N97" i="16"/>
  <c r="O96" i="16"/>
  <c r="N96" i="16"/>
  <c r="O95" i="16"/>
  <c r="N95" i="16"/>
  <c r="O94" i="16"/>
  <c r="N94" i="16"/>
  <c r="P94" i="16" s="1"/>
  <c r="O93" i="16"/>
  <c r="N93" i="16"/>
  <c r="O92" i="16"/>
  <c r="N92" i="16"/>
  <c r="O91" i="16"/>
  <c r="N91" i="16"/>
  <c r="P90" i="16"/>
  <c r="O90" i="16"/>
  <c r="N90" i="16"/>
  <c r="O89" i="16"/>
  <c r="N89" i="16"/>
  <c r="O88" i="16"/>
  <c r="N88" i="16"/>
  <c r="O87" i="16"/>
  <c r="N87" i="16"/>
  <c r="P86" i="16" s="1"/>
  <c r="O86" i="16"/>
  <c r="N86" i="16"/>
  <c r="O85" i="16"/>
  <c r="N85" i="16"/>
  <c r="O84" i="16"/>
  <c r="N84" i="16"/>
  <c r="O83" i="16"/>
  <c r="N83" i="16"/>
  <c r="P82" i="16" s="1"/>
  <c r="O82" i="16"/>
  <c r="N82" i="16"/>
  <c r="O81" i="16"/>
  <c r="N81" i="16"/>
  <c r="O80" i="16"/>
  <c r="N80" i="16"/>
  <c r="O79" i="16"/>
  <c r="N79" i="16"/>
  <c r="O78" i="16"/>
  <c r="N78" i="16"/>
  <c r="P78" i="16" s="1"/>
  <c r="O77" i="16"/>
  <c r="N77" i="16"/>
  <c r="O76" i="16"/>
  <c r="N76" i="16"/>
  <c r="O75" i="16"/>
  <c r="N75" i="16"/>
  <c r="P74" i="16"/>
  <c r="O74" i="16"/>
  <c r="N74" i="16"/>
  <c r="O73" i="16"/>
  <c r="N73" i="16"/>
  <c r="O72" i="16"/>
  <c r="N72" i="16"/>
  <c r="O71" i="16"/>
  <c r="N71" i="16"/>
  <c r="P70" i="16" s="1"/>
  <c r="O70" i="16"/>
  <c r="N70" i="16"/>
  <c r="O69" i="16"/>
  <c r="N69" i="16"/>
  <c r="O68" i="16"/>
  <c r="N68" i="16"/>
  <c r="O67" i="16"/>
  <c r="N67" i="16"/>
  <c r="P66" i="16" s="1"/>
  <c r="O66" i="16"/>
  <c r="N66" i="16"/>
  <c r="O65" i="16"/>
  <c r="N65" i="16"/>
  <c r="O64" i="16"/>
  <c r="N64" i="16"/>
  <c r="O63" i="16"/>
  <c r="N63" i="16"/>
  <c r="O62" i="16"/>
  <c r="N62" i="16"/>
  <c r="P62" i="16" s="1"/>
  <c r="O61" i="16"/>
  <c r="N61" i="16"/>
  <c r="O60" i="16"/>
  <c r="N60" i="16"/>
  <c r="O59" i="16"/>
  <c r="N59" i="16"/>
  <c r="P58" i="16"/>
  <c r="O58" i="16"/>
  <c r="N58" i="16"/>
  <c r="O57" i="16"/>
  <c r="N57" i="16"/>
  <c r="O56" i="16"/>
  <c r="N56" i="16"/>
  <c r="O55" i="16"/>
  <c r="N55" i="16"/>
  <c r="P54" i="16" s="1"/>
  <c r="O54" i="16"/>
  <c r="N54" i="16"/>
  <c r="O53" i="16"/>
  <c r="N53" i="16"/>
  <c r="O52" i="16"/>
  <c r="N52" i="16"/>
  <c r="O51" i="16"/>
  <c r="N51" i="16"/>
  <c r="P50" i="16" s="1"/>
  <c r="O50" i="16"/>
  <c r="N50" i="16"/>
  <c r="O49" i="16"/>
  <c r="N49" i="16"/>
  <c r="O48" i="16"/>
  <c r="N48" i="16"/>
  <c r="O47" i="16"/>
  <c r="N47" i="16"/>
  <c r="O46" i="16"/>
  <c r="N46" i="16"/>
  <c r="P46" i="16" s="1"/>
  <c r="O45" i="16"/>
  <c r="N45" i="16"/>
  <c r="O44" i="16"/>
  <c r="N44" i="16"/>
  <c r="O43" i="16"/>
  <c r="N43" i="16"/>
  <c r="P42" i="16"/>
  <c r="O42" i="16"/>
  <c r="N42" i="16"/>
  <c r="O41" i="16"/>
  <c r="N41" i="16"/>
  <c r="O40" i="16"/>
  <c r="N40" i="16"/>
  <c r="O39" i="16"/>
  <c r="N39" i="16"/>
  <c r="P38" i="16" s="1"/>
  <c r="O38" i="16"/>
  <c r="N38" i="16"/>
  <c r="O37" i="16"/>
  <c r="N37" i="16"/>
  <c r="O36" i="16"/>
  <c r="N36" i="16"/>
  <c r="O35" i="16"/>
  <c r="N35" i="16"/>
  <c r="P34" i="16" s="1"/>
  <c r="O34" i="16"/>
  <c r="N34" i="16"/>
  <c r="O33" i="16"/>
  <c r="N33" i="16"/>
  <c r="O32" i="16"/>
  <c r="N32" i="16"/>
  <c r="O31" i="16"/>
  <c r="N31" i="16"/>
  <c r="O30" i="16"/>
  <c r="N30" i="16"/>
  <c r="P30" i="16" s="1"/>
  <c r="O29" i="16"/>
  <c r="N29" i="16"/>
  <c r="O28" i="16"/>
  <c r="N28" i="16"/>
  <c r="O27" i="16"/>
  <c r="N27" i="16"/>
  <c r="P26" i="16"/>
  <c r="O26" i="16"/>
  <c r="N26" i="16"/>
  <c r="O25" i="16"/>
  <c r="N25" i="16"/>
  <c r="O24" i="16"/>
  <c r="N24" i="16"/>
  <c r="O23" i="16"/>
  <c r="N23" i="16"/>
  <c r="P22" i="16" s="1"/>
  <c r="O22" i="16"/>
  <c r="N22" i="16"/>
  <c r="O21" i="16"/>
  <c r="N21" i="16"/>
  <c r="O20" i="16"/>
  <c r="N20" i="16"/>
  <c r="O19" i="16"/>
  <c r="N19" i="16"/>
  <c r="P18" i="16" s="1"/>
  <c r="O18" i="16"/>
  <c r="N18" i="16"/>
  <c r="O17" i="16"/>
  <c r="N17" i="16"/>
  <c r="O16" i="16"/>
  <c r="N16" i="16"/>
  <c r="O15" i="16"/>
  <c r="N15" i="16"/>
  <c r="O14" i="16"/>
  <c r="N14" i="16"/>
  <c r="P14" i="16" s="1"/>
  <c r="O13" i="16"/>
  <c r="N13" i="16"/>
  <c r="O12" i="16"/>
  <c r="N12" i="16"/>
  <c r="O11" i="16"/>
  <c r="N11" i="16"/>
  <c r="P10" i="16"/>
  <c r="O10" i="16"/>
  <c r="N10" i="16"/>
  <c r="O9" i="16"/>
  <c r="N9" i="16"/>
  <c r="O8" i="16"/>
  <c r="N8" i="16"/>
  <c r="O7" i="16"/>
  <c r="N7" i="16"/>
  <c r="P6" i="16" s="1"/>
  <c r="O6" i="16"/>
  <c r="N6" i="16"/>
  <c r="O5" i="16"/>
  <c r="N5" i="16"/>
  <c r="O4" i="16"/>
  <c r="N4" i="16"/>
  <c r="O3" i="16"/>
  <c r="N3" i="16"/>
  <c r="P2" i="16" s="1"/>
  <c r="O2" i="16"/>
  <c r="N2" i="16"/>
  <c r="O285" i="15"/>
  <c r="N285" i="15"/>
  <c r="O284" i="15"/>
  <c r="N284" i="15"/>
  <c r="O283" i="15"/>
  <c r="N283" i="15"/>
  <c r="P282" i="15"/>
  <c r="O282" i="15"/>
  <c r="N282" i="15"/>
  <c r="O281" i="15"/>
  <c r="N281" i="15"/>
  <c r="O280" i="15"/>
  <c r="N280" i="15"/>
  <c r="O279" i="15"/>
  <c r="N279" i="15"/>
  <c r="O278" i="15"/>
  <c r="N278" i="15"/>
  <c r="P278" i="15" s="1"/>
  <c r="O277" i="15"/>
  <c r="N277" i="15"/>
  <c r="O276" i="15"/>
  <c r="N276" i="15"/>
  <c r="O275" i="15"/>
  <c r="N275" i="15"/>
  <c r="O274" i="15"/>
  <c r="N274" i="15"/>
  <c r="P274" i="15" s="1"/>
  <c r="O273" i="15"/>
  <c r="N273" i="15"/>
  <c r="O272" i="15"/>
  <c r="N272" i="15"/>
  <c r="O271" i="15"/>
  <c r="N271" i="15"/>
  <c r="O270" i="15"/>
  <c r="N270" i="15"/>
  <c r="P270" i="15" s="1"/>
  <c r="O269" i="15"/>
  <c r="N269" i="15"/>
  <c r="O268" i="15"/>
  <c r="N268" i="15"/>
  <c r="O267" i="15"/>
  <c r="N267" i="15"/>
  <c r="P266" i="15"/>
  <c r="O266" i="15"/>
  <c r="N266" i="15"/>
  <c r="O265" i="15"/>
  <c r="N265" i="15"/>
  <c r="O264" i="15"/>
  <c r="N264" i="15"/>
  <c r="O263" i="15"/>
  <c r="N263" i="15"/>
  <c r="O262" i="15"/>
  <c r="N262" i="15"/>
  <c r="P262" i="15" s="1"/>
  <c r="O261" i="15"/>
  <c r="N261" i="15"/>
  <c r="O260" i="15"/>
  <c r="N260" i="15"/>
  <c r="O259" i="15"/>
  <c r="N259" i="15"/>
  <c r="O258" i="15"/>
  <c r="N258" i="15"/>
  <c r="P258" i="15" s="1"/>
  <c r="O257" i="15"/>
  <c r="N257" i="15"/>
  <c r="O256" i="15"/>
  <c r="N256" i="15"/>
  <c r="O255" i="15"/>
  <c r="N255" i="15"/>
  <c r="O254" i="15"/>
  <c r="N254" i="15"/>
  <c r="P254" i="15" s="1"/>
  <c r="O253" i="15"/>
  <c r="N253" i="15"/>
  <c r="O252" i="15"/>
  <c r="N252" i="15"/>
  <c r="O251" i="15"/>
  <c r="N251" i="15"/>
  <c r="P250" i="15"/>
  <c r="O250" i="15"/>
  <c r="N250" i="15"/>
  <c r="O249" i="15"/>
  <c r="N249" i="15"/>
  <c r="O248" i="15"/>
  <c r="N248" i="15"/>
  <c r="O247" i="15"/>
  <c r="N247" i="15"/>
  <c r="O246" i="15"/>
  <c r="N246" i="15"/>
  <c r="P246" i="15" s="1"/>
  <c r="O245" i="15"/>
  <c r="N245" i="15"/>
  <c r="O244" i="15"/>
  <c r="N244" i="15"/>
  <c r="O243" i="15"/>
  <c r="N243" i="15"/>
  <c r="O242" i="15"/>
  <c r="N242" i="15"/>
  <c r="P242" i="15" s="1"/>
  <c r="O241" i="15"/>
  <c r="N241" i="15"/>
  <c r="O240" i="15"/>
  <c r="N240" i="15"/>
  <c r="O239" i="15"/>
  <c r="N239" i="15"/>
  <c r="O238" i="15"/>
  <c r="N238" i="15"/>
  <c r="P238" i="15" s="1"/>
  <c r="O237" i="15"/>
  <c r="N237" i="15"/>
  <c r="O236" i="15"/>
  <c r="N236" i="15"/>
  <c r="O235" i="15"/>
  <c r="N235" i="15"/>
  <c r="P234" i="15"/>
  <c r="O234" i="15"/>
  <c r="N234" i="15"/>
  <c r="O233" i="15"/>
  <c r="N233" i="15"/>
  <c r="O232" i="15"/>
  <c r="N232" i="15"/>
  <c r="O231" i="15"/>
  <c r="N231" i="15"/>
  <c r="O230" i="15"/>
  <c r="N230" i="15"/>
  <c r="P230" i="15" s="1"/>
  <c r="O229" i="15"/>
  <c r="N229" i="15"/>
  <c r="O228" i="15"/>
  <c r="N228" i="15"/>
  <c r="O227" i="15"/>
  <c r="N227" i="15"/>
  <c r="O226" i="15"/>
  <c r="N226" i="15"/>
  <c r="P226" i="15" s="1"/>
  <c r="O225" i="15"/>
  <c r="N225" i="15"/>
  <c r="O224" i="15"/>
  <c r="N224" i="15"/>
  <c r="O223" i="15"/>
  <c r="N223" i="15"/>
  <c r="O222" i="15"/>
  <c r="N222" i="15"/>
  <c r="P222" i="15" s="1"/>
  <c r="O221" i="15"/>
  <c r="N221" i="15"/>
  <c r="O220" i="15"/>
  <c r="N220" i="15"/>
  <c r="O219" i="15"/>
  <c r="N219" i="15"/>
  <c r="P218" i="15"/>
  <c r="O218" i="15"/>
  <c r="N218" i="15"/>
  <c r="O217" i="15"/>
  <c r="N217" i="15"/>
  <c r="O216" i="15"/>
  <c r="N216" i="15"/>
  <c r="O215" i="15"/>
  <c r="N215" i="15"/>
  <c r="O214" i="15"/>
  <c r="N214" i="15"/>
  <c r="P214" i="15" s="1"/>
  <c r="O213" i="15"/>
  <c r="N213" i="15"/>
  <c r="O212" i="15"/>
  <c r="N212" i="15"/>
  <c r="O211" i="15"/>
  <c r="N211" i="15"/>
  <c r="O210" i="15"/>
  <c r="N210" i="15"/>
  <c r="P210" i="15" s="1"/>
  <c r="O209" i="15"/>
  <c r="N209" i="15"/>
  <c r="O208" i="15"/>
  <c r="N208" i="15"/>
  <c r="O207" i="15"/>
  <c r="N207" i="15"/>
  <c r="O206" i="15"/>
  <c r="N206" i="15"/>
  <c r="P206" i="15" s="1"/>
  <c r="O205" i="15"/>
  <c r="N205" i="15"/>
  <c r="O204" i="15"/>
  <c r="N204" i="15"/>
  <c r="O203" i="15"/>
  <c r="N203" i="15"/>
  <c r="P202" i="15"/>
  <c r="O202" i="15"/>
  <c r="N202" i="15"/>
  <c r="O201" i="15"/>
  <c r="N201" i="15"/>
  <c r="O200" i="15"/>
  <c r="N200" i="15"/>
  <c r="O199" i="15"/>
  <c r="N199" i="15"/>
  <c r="O198" i="15"/>
  <c r="N198" i="15"/>
  <c r="P198" i="15" s="1"/>
  <c r="O197" i="15"/>
  <c r="N197" i="15"/>
  <c r="O196" i="15"/>
  <c r="N196" i="15"/>
  <c r="O195" i="15"/>
  <c r="N195" i="15"/>
  <c r="O194" i="15"/>
  <c r="N194" i="15"/>
  <c r="P194" i="15" s="1"/>
  <c r="O193" i="15"/>
  <c r="N193" i="15"/>
  <c r="O192" i="15"/>
  <c r="N192" i="15"/>
  <c r="O191" i="15"/>
  <c r="N191" i="15"/>
  <c r="O190" i="15"/>
  <c r="N190" i="15"/>
  <c r="P190" i="15" s="1"/>
  <c r="O189" i="15"/>
  <c r="N189" i="15"/>
  <c r="O188" i="15"/>
  <c r="N188" i="15"/>
  <c r="O187" i="15"/>
  <c r="N187" i="15"/>
  <c r="P186" i="15"/>
  <c r="O186" i="15"/>
  <c r="N186" i="15"/>
  <c r="O185" i="15"/>
  <c r="N185" i="15"/>
  <c r="O184" i="15"/>
  <c r="N184" i="15"/>
  <c r="O183" i="15"/>
  <c r="N183" i="15"/>
  <c r="O182" i="15"/>
  <c r="N182" i="15"/>
  <c r="P182" i="15" s="1"/>
  <c r="O181" i="15"/>
  <c r="N181" i="15"/>
  <c r="O180" i="15"/>
  <c r="N180" i="15"/>
  <c r="O179" i="15"/>
  <c r="N179" i="15"/>
  <c r="O178" i="15"/>
  <c r="N178" i="15"/>
  <c r="P178" i="15" s="1"/>
  <c r="O177" i="15"/>
  <c r="N177" i="15"/>
  <c r="O176" i="15"/>
  <c r="N176" i="15"/>
  <c r="O175" i="15"/>
  <c r="N175" i="15"/>
  <c r="O174" i="15"/>
  <c r="N174" i="15"/>
  <c r="P174" i="15" s="1"/>
  <c r="O173" i="15"/>
  <c r="N173" i="15"/>
  <c r="O172" i="15"/>
  <c r="N172" i="15"/>
  <c r="O171" i="15"/>
  <c r="N171" i="15"/>
  <c r="P170" i="15"/>
  <c r="O170" i="15"/>
  <c r="N170" i="15"/>
  <c r="O169" i="15"/>
  <c r="N169" i="15"/>
  <c r="O168" i="15"/>
  <c r="N168" i="15"/>
  <c r="O167" i="15"/>
  <c r="N167" i="15"/>
  <c r="O166" i="15"/>
  <c r="N166" i="15"/>
  <c r="P166" i="15" s="1"/>
  <c r="O165" i="15"/>
  <c r="N165" i="15"/>
  <c r="O164" i="15"/>
  <c r="N164" i="15"/>
  <c r="O163" i="15"/>
  <c r="N163" i="15"/>
  <c r="O162" i="15"/>
  <c r="N162" i="15"/>
  <c r="P162" i="15" s="1"/>
  <c r="O161" i="15"/>
  <c r="N161" i="15"/>
  <c r="O160" i="15"/>
  <c r="N160" i="15"/>
  <c r="O159" i="15"/>
  <c r="N159" i="15"/>
  <c r="O158" i="15"/>
  <c r="N158" i="15"/>
  <c r="P158" i="15" s="1"/>
  <c r="O157" i="15"/>
  <c r="N157" i="15"/>
  <c r="O156" i="15"/>
  <c r="N156" i="15"/>
  <c r="O155" i="15"/>
  <c r="N155" i="15"/>
  <c r="P154" i="15"/>
  <c r="O154" i="15"/>
  <c r="N154" i="15"/>
  <c r="O153" i="15"/>
  <c r="N153" i="15"/>
  <c r="O152" i="15"/>
  <c r="N152" i="15"/>
  <c r="O151" i="15"/>
  <c r="N151" i="15"/>
  <c r="O150" i="15"/>
  <c r="N150" i="15"/>
  <c r="P150" i="15" s="1"/>
  <c r="O149" i="15"/>
  <c r="N149" i="15"/>
  <c r="O148" i="15"/>
  <c r="N148" i="15"/>
  <c r="O147" i="15"/>
  <c r="N147" i="15"/>
  <c r="O146" i="15"/>
  <c r="N146" i="15"/>
  <c r="P146" i="15" s="1"/>
  <c r="O145" i="15"/>
  <c r="N145" i="15"/>
  <c r="O144" i="15"/>
  <c r="N144" i="15"/>
  <c r="O143" i="15"/>
  <c r="N143" i="15"/>
  <c r="O142" i="15"/>
  <c r="N142" i="15"/>
  <c r="P142" i="15" s="1"/>
  <c r="O141" i="15"/>
  <c r="N141" i="15"/>
  <c r="O140" i="15"/>
  <c r="N140" i="15"/>
  <c r="O139" i="15"/>
  <c r="N139" i="15"/>
  <c r="P138" i="15"/>
  <c r="O138" i="15"/>
  <c r="N138" i="15"/>
  <c r="O137" i="15"/>
  <c r="N137" i="15"/>
  <c r="O136" i="15"/>
  <c r="N136" i="15"/>
  <c r="O135" i="15"/>
  <c r="N135" i="15"/>
  <c r="O134" i="15"/>
  <c r="N134" i="15"/>
  <c r="P134" i="15" s="1"/>
  <c r="O133" i="15"/>
  <c r="N133" i="15"/>
  <c r="O132" i="15"/>
  <c r="N132" i="15"/>
  <c r="O131" i="15"/>
  <c r="N131" i="15"/>
  <c r="O130" i="15"/>
  <c r="N130" i="15"/>
  <c r="P130" i="15" s="1"/>
  <c r="O129" i="15"/>
  <c r="N129" i="15"/>
  <c r="O128" i="15"/>
  <c r="N128" i="15"/>
  <c r="O127" i="15"/>
  <c r="N127" i="15"/>
  <c r="O126" i="15"/>
  <c r="N126" i="15"/>
  <c r="P126" i="15" s="1"/>
  <c r="O125" i="15"/>
  <c r="N125" i="15"/>
  <c r="O124" i="15"/>
  <c r="N124" i="15"/>
  <c r="O123" i="15"/>
  <c r="N123" i="15"/>
  <c r="P122" i="15"/>
  <c r="O122" i="15"/>
  <c r="N122" i="15"/>
  <c r="O121" i="15"/>
  <c r="N121" i="15"/>
  <c r="O120" i="15"/>
  <c r="N120" i="15"/>
  <c r="O119" i="15"/>
  <c r="N119" i="15"/>
  <c r="O118" i="15"/>
  <c r="N118" i="15"/>
  <c r="P118" i="15" s="1"/>
  <c r="O117" i="15"/>
  <c r="N117" i="15"/>
  <c r="O116" i="15"/>
  <c r="N116" i="15"/>
  <c r="O115" i="15"/>
  <c r="N115" i="15"/>
  <c r="O114" i="15"/>
  <c r="N114" i="15"/>
  <c r="P114" i="15" s="1"/>
  <c r="O113" i="15"/>
  <c r="N113" i="15"/>
  <c r="O112" i="15"/>
  <c r="N112" i="15"/>
  <c r="O111" i="15"/>
  <c r="N111" i="15"/>
  <c r="O110" i="15"/>
  <c r="N110" i="15"/>
  <c r="P110" i="15" s="1"/>
  <c r="O109" i="15"/>
  <c r="N109" i="15"/>
  <c r="O108" i="15"/>
  <c r="N108" i="15"/>
  <c r="O107" i="15"/>
  <c r="N107" i="15"/>
  <c r="P106" i="15"/>
  <c r="O106" i="15"/>
  <c r="N106" i="15"/>
  <c r="O105" i="15"/>
  <c r="N105" i="15"/>
  <c r="O104" i="15"/>
  <c r="N104" i="15"/>
  <c r="O103" i="15"/>
  <c r="N103" i="15"/>
  <c r="O102" i="15"/>
  <c r="N102" i="15"/>
  <c r="P102" i="15" s="1"/>
  <c r="O101" i="15"/>
  <c r="N101" i="15"/>
  <c r="O100" i="15"/>
  <c r="N100" i="15"/>
  <c r="O99" i="15"/>
  <c r="N99" i="15"/>
  <c r="O98" i="15"/>
  <c r="N98" i="15"/>
  <c r="P98" i="15" s="1"/>
  <c r="O97" i="15"/>
  <c r="N97" i="15"/>
  <c r="O96" i="15"/>
  <c r="N96" i="15"/>
  <c r="O95" i="15"/>
  <c r="N95" i="15"/>
  <c r="O94" i="15"/>
  <c r="N94" i="15"/>
  <c r="P94" i="15" s="1"/>
  <c r="O93" i="15"/>
  <c r="N93" i="15"/>
  <c r="O92" i="15"/>
  <c r="N92" i="15"/>
  <c r="O91" i="15"/>
  <c r="N91" i="15"/>
  <c r="P90" i="15"/>
  <c r="O90" i="15"/>
  <c r="N90" i="15"/>
  <c r="O89" i="15"/>
  <c r="N89" i="15"/>
  <c r="O88" i="15"/>
  <c r="N88" i="15"/>
  <c r="O87" i="15"/>
  <c r="N87" i="15"/>
  <c r="O86" i="15"/>
  <c r="N86" i="15"/>
  <c r="P86" i="15" s="1"/>
  <c r="O85" i="15"/>
  <c r="N85" i="15"/>
  <c r="O84" i="15"/>
  <c r="N84" i="15"/>
  <c r="O83" i="15"/>
  <c r="N83" i="15"/>
  <c r="O82" i="15"/>
  <c r="N82" i="15"/>
  <c r="P82" i="15" s="1"/>
  <c r="O81" i="15"/>
  <c r="N81" i="15"/>
  <c r="O80" i="15"/>
  <c r="N80" i="15"/>
  <c r="O79" i="15"/>
  <c r="N79" i="15"/>
  <c r="O78" i="15"/>
  <c r="N78" i="15"/>
  <c r="P78" i="15" s="1"/>
  <c r="O77" i="15"/>
  <c r="N77" i="15"/>
  <c r="O76" i="15"/>
  <c r="N76" i="15"/>
  <c r="O75" i="15"/>
  <c r="N75" i="15"/>
  <c r="P74" i="15"/>
  <c r="O74" i="15"/>
  <c r="N74" i="15"/>
  <c r="O73" i="15"/>
  <c r="N73" i="15"/>
  <c r="O72" i="15"/>
  <c r="N72" i="15"/>
  <c r="O71" i="15"/>
  <c r="N71" i="15"/>
  <c r="O70" i="15"/>
  <c r="N70" i="15"/>
  <c r="P70" i="15" s="1"/>
  <c r="O69" i="15"/>
  <c r="N69" i="15"/>
  <c r="O68" i="15"/>
  <c r="N68" i="15"/>
  <c r="O67" i="15"/>
  <c r="N67" i="15"/>
  <c r="O66" i="15"/>
  <c r="N66" i="15"/>
  <c r="P66" i="15" s="1"/>
  <c r="O65" i="15"/>
  <c r="N65" i="15"/>
  <c r="O64" i="15"/>
  <c r="N64" i="15"/>
  <c r="O63" i="15"/>
  <c r="N63" i="15"/>
  <c r="O62" i="15"/>
  <c r="N62" i="15"/>
  <c r="P62" i="15" s="1"/>
  <c r="O61" i="15"/>
  <c r="N61" i="15"/>
  <c r="O60" i="15"/>
  <c r="N60" i="15"/>
  <c r="O59" i="15"/>
  <c r="N59" i="15"/>
  <c r="P58" i="15"/>
  <c r="O58" i="15"/>
  <c r="N58" i="15"/>
  <c r="O57" i="15"/>
  <c r="N57" i="15"/>
  <c r="O56" i="15"/>
  <c r="N56" i="15"/>
  <c r="O55" i="15"/>
  <c r="N55" i="15"/>
  <c r="O54" i="15"/>
  <c r="N54" i="15"/>
  <c r="P54" i="15" s="1"/>
  <c r="O53" i="15"/>
  <c r="N53" i="15"/>
  <c r="O52" i="15"/>
  <c r="N52" i="15"/>
  <c r="O51" i="15"/>
  <c r="N51" i="15"/>
  <c r="O50" i="15"/>
  <c r="N50" i="15"/>
  <c r="P50" i="15" s="1"/>
  <c r="O49" i="15"/>
  <c r="N49" i="15"/>
  <c r="O48" i="15"/>
  <c r="N48" i="15"/>
  <c r="O47" i="15"/>
  <c r="N47" i="15"/>
  <c r="O46" i="15"/>
  <c r="N46" i="15"/>
  <c r="P46" i="15" s="1"/>
  <c r="O45" i="15"/>
  <c r="N45" i="15"/>
  <c r="O44" i="15"/>
  <c r="N44" i="15"/>
  <c r="O43" i="15"/>
  <c r="N43" i="15"/>
  <c r="P42" i="15"/>
  <c r="O42" i="15"/>
  <c r="N42" i="15"/>
  <c r="O41" i="15"/>
  <c r="N41" i="15"/>
  <c r="O40" i="15"/>
  <c r="N40" i="15"/>
  <c r="O39" i="15"/>
  <c r="N39" i="15"/>
  <c r="O38" i="15"/>
  <c r="N38" i="15"/>
  <c r="P38" i="15" s="1"/>
  <c r="O37" i="15"/>
  <c r="N37" i="15"/>
  <c r="O36" i="15"/>
  <c r="N36" i="15"/>
  <c r="P34" i="15" s="1"/>
  <c r="O35" i="15"/>
  <c r="N35" i="15"/>
  <c r="O34" i="15"/>
  <c r="N34" i="15"/>
  <c r="O33" i="15"/>
  <c r="N33" i="15"/>
  <c r="O32" i="15"/>
  <c r="N32" i="15"/>
  <c r="O31" i="15"/>
  <c r="N31" i="15"/>
  <c r="O30" i="15"/>
  <c r="N30" i="15"/>
  <c r="P30" i="15" s="1"/>
  <c r="O29" i="15"/>
  <c r="N29" i="15"/>
  <c r="O28" i="15"/>
  <c r="N28" i="15"/>
  <c r="O27" i="15"/>
  <c r="N27" i="15"/>
  <c r="P26" i="15"/>
  <c r="O26" i="15"/>
  <c r="N26" i="15"/>
  <c r="O25" i="15"/>
  <c r="N25" i="15"/>
  <c r="O24" i="15"/>
  <c r="N24" i="15"/>
  <c r="O23" i="15"/>
  <c r="N23" i="15"/>
  <c r="O22" i="15"/>
  <c r="N22" i="15"/>
  <c r="P22" i="15" s="1"/>
  <c r="O21" i="15"/>
  <c r="N21" i="15"/>
  <c r="O20" i="15"/>
  <c r="N20" i="15"/>
  <c r="P18" i="15" s="1"/>
  <c r="O19" i="15"/>
  <c r="N19" i="15"/>
  <c r="O18" i="15"/>
  <c r="N18" i="15"/>
  <c r="O17" i="15"/>
  <c r="N17" i="15"/>
  <c r="O16" i="15"/>
  <c r="N16" i="15"/>
  <c r="O15" i="15"/>
  <c r="N15" i="15"/>
  <c r="O14" i="15"/>
  <c r="N14" i="15"/>
  <c r="P14" i="15" s="1"/>
  <c r="O13" i="15"/>
  <c r="N13" i="15"/>
  <c r="O12" i="15"/>
  <c r="N12" i="15"/>
  <c r="O11" i="15"/>
  <c r="N11" i="15"/>
  <c r="P10" i="15"/>
  <c r="O10" i="15"/>
  <c r="N10" i="15"/>
  <c r="O9" i="15"/>
  <c r="N9" i="15"/>
  <c r="O8" i="15"/>
  <c r="N8" i="15"/>
  <c r="O7" i="15"/>
  <c r="N7" i="15"/>
  <c r="O6" i="15"/>
  <c r="N6" i="15"/>
  <c r="P6" i="15" s="1"/>
  <c r="O5" i="15"/>
  <c r="N5" i="15"/>
  <c r="O4" i="15"/>
  <c r="N4" i="15"/>
  <c r="P2" i="15" s="1"/>
  <c r="O3" i="15"/>
  <c r="N3" i="15"/>
  <c r="O2" i="15"/>
  <c r="N2" i="15"/>
  <c r="O285" i="14"/>
  <c r="N285" i="14"/>
  <c r="O284" i="14"/>
  <c r="N284" i="14"/>
  <c r="O283" i="14"/>
  <c r="N283" i="14"/>
  <c r="O282" i="14"/>
  <c r="N282" i="14"/>
  <c r="P282" i="14" s="1"/>
  <c r="O281" i="14"/>
  <c r="N281" i="14"/>
  <c r="O280" i="14"/>
  <c r="N280" i="14"/>
  <c r="O279" i="14"/>
  <c r="N279" i="14"/>
  <c r="P278" i="14"/>
  <c r="O278" i="14"/>
  <c r="N278" i="14"/>
  <c r="O277" i="14"/>
  <c r="N277" i="14"/>
  <c r="O276" i="14"/>
  <c r="N276" i="14"/>
  <c r="O275" i="14"/>
  <c r="N275" i="14"/>
  <c r="O274" i="14"/>
  <c r="N274" i="14"/>
  <c r="P274" i="14" s="1"/>
  <c r="O273" i="14"/>
  <c r="N273" i="14"/>
  <c r="O272" i="14"/>
  <c r="N272" i="14"/>
  <c r="P270" i="14" s="1"/>
  <c r="O271" i="14"/>
  <c r="N271" i="14"/>
  <c r="O270" i="14"/>
  <c r="N270" i="14"/>
  <c r="O269" i="14"/>
  <c r="N269" i="14"/>
  <c r="O268" i="14"/>
  <c r="N268" i="14"/>
  <c r="O267" i="14"/>
  <c r="N267" i="14"/>
  <c r="O266" i="14"/>
  <c r="N266" i="14"/>
  <c r="P266" i="14" s="1"/>
  <c r="O265" i="14"/>
  <c r="N265" i="14"/>
  <c r="O264" i="14"/>
  <c r="N264" i="14"/>
  <c r="O263" i="14"/>
  <c r="N263" i="14"/>
  <c r="P262" i="14"/>
  <c r="O262" i="14"/>
  <c r="N262" i="14"/>
  <c r="O261" i="14"/>
  <c r="N261" i="14"/>
  <c r="O260" i="14"/>
  <c r="N260" i="14"/>
  <c r="O259" i="14"/>
  <c r="N259" i="14"/>
  <c r="O258" i="14"/>
  <c r="N258" i="14"/>
  <c r="P258" i="14" s="1"/>
  <c r="O257" i="14"/>
  <c r="N257" i="14"/>
  <c r="O256" i="14"/>
  <c r="N256" i="14"/>
  <c r="O255" i="14"/>
  <c r="N255" i="14"/>
  <c r="P254" i="14" s="1"/>
  <c r="O254" i="14"/>
  <c r="N254" i="14"/>
  <c r="O253" i="14"/>
  <c r="N253" i="14"/>
  <c r="O252" i="14"/>
  <c r="N252" i="14"/>
  <c r="O251" i="14"/>
  <c r="N251" i="14"/>
  <c r="O250" i="14"/>
  <c r="N250" i="14"/>
  <c r="P250" i="14" s="1"/>
  <c r="O249" i="14"/>
  <c r="N249" i="14"/>
  <c r="O248" i="14"/>
  <c r="N248" i="14"/>
  <c r="O247" i="14"/>
  <c r="N247" i="14"/>
  <c r="P246" i="14"/>
  <c r="O246" i="14"/>
  <c r="N246" i="14"/>
  <c r="O245" i="14"/>
  <c r="N245" i="14"/>
  <c r="O244" i="14"/>
  <c r="N244" i="14"/>
  <c r="O243" i="14"/>
  <c r="N243" i="14"/>
  <c r="O242" i="14"/>
  <c r="N242" i="14"/>
  <c r="P242" i="14" s="1"/>
  <c r="O241" i="14"/>
  <c r="N241" i="14"/>
  <c r="O240" i="14"/>
  <c r="N240" i="14"/>
  <c r="O239" i="14"/>
  <c r="N239" i="14"/>
  <c r="P238" i="14" s="1"/>
  <c r="O238" i="14"/>
  <c r="N238" i="14"/>
  <c r="O237" i="14"/>
  <c r="N237" i="14"/>
  <c r="O236" i="14"/>
  <c r="N236" i="14"/>
  <c r="O235" i="14"/>
  <c r="N235" i="14"/>
  <c r="O234" i="14"/>
  <c r="N234" i="14"/>
  <c r="P234" i="14" s="1"/>
  <c r="O233" i="14"/>
  <c r="N233" i="14"/>
  <c r="O232" i="14"/>
  <c r="N232" i="14"/>
  <c r="O231" i="14"/>
  <c r="N231" i="14"/>
  <c r="P230" i="14"/>
  <c r="O230" i="14"/>
  <c r="N230" i="14"/>
  <c r="O229" i="14"/>
  <c r="N229" i="14"/>
  <c r="O228" i="14"/>
  <c r="N228" i="14"/>
  <c r="O227" i="14"/>
  <c r="N227" i="14"/>
  <c r="P226" i="14" s="1"/>
  <c r="O226" i="14"/>
  <c r="N226" i="14"/>
  <c r="O225" i="14"/>
  <c r="N225" i="14"/>
  <c r="O224" i="14"/>
  <c r="N224" i="14"/>
  <c r="O223" i="14"/>
  <c r="N223" i="14"/>
  <c r="P222" i="14" s="1"/>
  <c r="O222" i="14"/>
  <c r="N222" i="14"/>
  <c r="O221" i="14"/>
  <c r="N221" i="14"/>
  <c r="O220" i="14"/>
  <c r="N220" i="14"/>
  <c r="O219" i="14"/>
  <c r="N219" i="14"/>
  <c r="O218" i="14"/>
  <c r="N218" i="14"/>
  <c r="P218" i="14" s="1"/>
  <c r="O217" i="14"/>
  <c r="N217" i="14"/>
  <c r="O216" i="14"/>
  <c r="N216" i="14"/>
  <c r="O215" i="14"/>
  <c r="N215" i="14"/>
  <c r="P214" i="14"/>
  <c r="O214" i="14"/>
  <c r="N214" i="14"/>
  <c r="O213" i="14"/>
  <c r="N213" i="14"/>
  <c r="O212" i="14"/>
  <c r="N212" i="14"/>
  <c r="O211" i="14"/>
  <c r="N211" i="14"/>
  <c r="O210" i="14"/>
  <c r="N210" i="14"/>
  <c r="P210" i="14" s="1"/>
  <c r="O209" i="14"/>
  <c r="N209" i="14"/>
  <c r="O208" i="14"/>
  <c r="N208" i="14"/>
  <c r="O207" i="14"/>
  <c r="N207" i="14"/>
  <c r="P206" i="14" s="1"/>
  <c r="O206" i="14"/>
  <c r="N206" i="14"/>
  <c r="O205" i="14"/>
  <c r="N205" i="14"/>
  <c r="O204" i="14"/>
  <c r="N204" i="14"/>
  <c r="O203" i="14"/>
  <c r="N203" i="14"/>
  <c r="O202" i="14"/>
  <c r="N202" i="14"/>
  <c r="P202" i="14" s="1"/>
  <c r="O201" i="14"/>
  <c r="N201" i="14"/>
  <c r="O200" i="14"/>
  <c r="N200" i="14"/>
  <c r="O199" i="14"/>
  <c r="N199" i="14"/>
  <c r="P198" i="14"/>
  <c r="O198" i="14"/>
  <c r="N198" i="14"/>
  <c r="O197" i="14"/>
  <c r="N197" i="14"/>
  <c r="O196" i="14"/>
  <c r="N196" i="14"/>
  <c r="O195" i="14"/>
  <c r="N195" i="14"/>
  <c r="O194" i="14"/>
  <c r="N194" i="14"/>
  <c r="P194" i="14" s="1"/>
  <c r="O193" i="14"/>
  <c r="N193" i="14"/>
  <c r="O192" i="14"/>
  <c r="N192" i="14"/>
  <c r="O191" i="14"/>
  <c r="N191" i="14"/>
  <c r="P190" i="14" s="1"/>
  <c r="O190" i="14"/>
  <c r="N190" i="14"/>
  <c r="O189" i="14"/>
  <c r="N189" i="14"/>
  <c r="O188" i="14"/>
  <c r="N188" i="14"/>
  <c r="O187" i="14"/>
  <c r="N187" i="14"/>
  <c r="O186" i="14"/>
  <c r="N186" i="14"/>
  <c r="P186" i="14" s="1"/>
  <c r="O185" i="14"/>
  <c r="N185" i="14"/>
  <c r="O184" i="14"/>
  <c r="N184" i="14"/>
  <c r="O183" i="14"/>
  <c r="N183" i="14"/>
  <c r="P182" i="14"/>
  <c r="O182" i="14"/>
  <c r="N182" i="14"/>
  <c r="O181" i="14"/>
  <c r="N181" i="14"/>
  <c r="O180" i="14"/>
  <c r="N180" i="14"/>
  <c r="O179" i="14"/>
  <c r="N179" i="14"/>
  <c r="O178" i="14"/>
  <c r="N178" i="14"/>
  <c r="P178" i="14" s="1"/>
  <c r="O177" i="14"/>
  <c r="N177" i="14"/>
  <c r="O176" i="14"/>
  <c r="N176" i="14"/>
  <c r="O175" i="14"/>
  <c r="N175" i="14"/>
  <c r="P174" i="14" s="1"/>
  <c r="O174" i="14"/>
  <c r="N174" i="14"/>
  <c r="O173" i="14"/>
  <c r="N173" i="14"/>
  <c r="O172" i="14"/>
  <c r="N172" i="14"/>
  <c r="O171" i="14"/>
  <c r="N171" i="14"/>
  <c r="O170" i="14"/>
  <c r="N170" i="14"/>
  <c r="P170" i="14" s="1"/>
  <c r="O169" i="14"/>
  <c r="N169" i="14"/>
  <c r="O168" i="14"/>
  <c r="N168" i="14"/>
  <c r="O167" i="14"/>
  <c r="N167" i="14"/>
  <c r="P166" i="14"/>
  <c r="O166" i="14"/>
  <c r="N166" i="14"/>
  <c r="O165" i="14"/>
  <c r="N165" i="14"/>
  <c r="O164" i="14"/>
  <c r="N164" i="14"/>
  <c r="O163" i="14"/>
  <c r="N163" i="14"/>
  <c r="O162" i="14"/>
  <c r="N162" i="14"/>
  <c r="P162" i="14" s="1"/>
  <c r="O161" i="14"/>
  <c r="N161" i="14"/>
  <c r="O160" i="14"/>
  <c r="N160" i="14"/>
  <c r="P158" i="14" s="1"/>
  <c r="O159" i="14"/>
  <c r="N159" i="14"/>
  <c r="O158" i="14"/>
  <c r="N158" i="14"/>
  <c r="O157" i="14"/>
  <c r="N157" i="14"/>
  <c r="O156" i="14"/>
  <c r="N156" i="14"/>
  <c r="O155" i="14"/>
  <c r="N155" i="14"/>
  <c r="O154" i="14"/>
  <c r="N154" i="14"/>
  <c r="P154" i="14" s="1"/>
  <c r="O153" i="14"/>
  <c r="N153" i="14"/>
  <c r="O152" i="14"/>
  <c r="N152" i="14"/>
  <c r="O151" i="14"/>
  <c r="N151" i="14"/>
  <c r="P150" i="14"/>
  <c r="O150" i="14"/>
  <c r="N150" i="14"/>
  <c r="O149" i="14"/>
  <c r="N149" i="14"/>
  <c r="O148" i="14"/>
  <c r="N148" i="14"/>
  <c r="O147" i="14"/>
  <c r="N147" i="14"/>
  <c r="O146" i="14"/>
  <c r="N146" i="14"/>
  <c r="P146" i="14" s="1"/>
  <c r="O145" i="14"/>
  <c r="N145" i="14"/>
  <c r="O144" i="14"/>
  <c r="N144" i="14"/>
  <c r="P142" i="14" s="1"/>
  <c r="O143" i="14"/>
  <c r="N143" i="14"/>
  <c r="O142" i="14"/>
  <c r="N142" i="14"/>
  <c r="O141" i="14"/>
  <c r="N141" i="14"/>
  <c r="O140" i="14"/>
  <c r="N140" i="14"/>
  <c r="O139" i="14"/>
  <c r="N139" i="14"/>
  <c r="O138" i="14"/>
  <c r="N138" i="14"/>
  <c r="P138" i="14" s="1"/>
  <c r="O137" i="14"/>
  <c r="N137" i="14"/>
  <c r="O136" i="14"/>
  <c r="N136" i="14"/>
  <c r="O135" i="14"/>
  <c r="N135" i="14"/>
  <c r="P134" i="14"/>
  <c r="O134" i="14"/>
  <c r="N134" i="14"/>
  <c r="O133" i="14"/>
  <c r="N133" i="14"/>
  <c r="O132" i="14"/>
  <c r="N132" i="14"/>
  <c r="O131" i="14"/>
  <c r="N131" i="14"/>
  <c r="O130" i="14"/>
  <c r="N130" i="14"/>
  <c r="P130" i="14" s="1"/>
  <c r="O129" i="14"/>
  <c r="N129" i="14"/>
  <c r="O128" i="14"/>
  <c r="N128" i="14"/>
  <c r="P126" i="14" s="1"/>
  <c r="O127" i="14"/>
  <c r="N127" i="14"/>
  <c r="O126" i="14"/>
  <c r="N126" i="14"/>
  <c r="O125" i="14"/>
  <c r="N125" i="14"/>
  <c r="O124" i="14"/>
  <c r="N124" i="14"/>
  <c r="O123" i="14"/>
  <c r="N123" i="14"/>
  <c r="O122" i="14"/>
  <c r="N122" i="14"/>
  <c r="P122" i="14" s="1"/>
  <c r="O121" i="14"/>
  <c r="N121" i="14"/>
  <c r="O120" i="14"/>
  <c r="N120" i="14"/>
  <c r="O119" i="14"/>
  <c r="N119" i="14"/>
  <c r="P118" i="14"/>
  <c r="O118" i="14"/>
  <c r="N118" i="14"/>
  <c r="O117" i="14"/>
  <c r="N117" i="14"/>
  <c r="O116" i="14"/>
  <c r="N116" i="14"/>
  <c r="O115" i="14"/>
  <c r="N115" i="14"/>
  <c r="O114" i="14"/>
  <c r="N114" i="14"/>
  <c r="P114" i="14" s="1"/>
  <c r="O113" i="14"/>
  <c r="N113" i="14"/>
  <c r="O112" i="14"/>
  <c r="N112" i="14"/>
  <c r="P110" i="14" s="1"/>
  <c r="O111" i="14"/>
  <c r="N111" i="14"/>
  <c r="O110" i="14"/>
  <c r="N110" i="14"/>
  <c r="O109" i="14"/>
  <c r="N109" i="14"/>
  <c r="O108" i="14"/>
  <c r="N108" i="14"/>
  <c r="O107" i="14"/>
  <c r="N107" i="14"/>
  <c r="O106" i="14"/>
  <c r="N106" i="14"/>
  <c r="P106" i="14" s="1"/>
  <c r="O105" i="14"/>
  <c r="N105" i="14"/>
  <c r="O104" i="14"/>
  <c r="N104" i="14"/>
  <c r="O103" i="14"/>
  <c r="N103" i="14"/>
  <c r="P102" i="14"/>
  <c r="O102" i="14"/>
  <c r="N102" i="14"/>
  <c r="O101" i="14"/>
  <c r="N101" i="14"/>
  <c r="O100" i="14"/>
  <c r="N100" i="14"/>
  <c r="O99" i="14"/>
  <c r="N99" i="14"/>
  <c r="O98" i="14"/>
  <c r="N98" i="14"/>
  <c r="P98" i="14" s="1"/>
  <c r="O97" i="14"/>
  <c r="N97" i="14"/>
  <c r="O96" i="14"/>
  <c r="N96" i="14"/>
  <c r="P94" i="14" s="1"/>
  <c r="O95" i="14"/>
  <c r="N95" i="14"/>
  <c r="O94" i="14"/>
  <c r="N94" i="14"/>
  <c r="O93" i="14"/>
  <c r="N93" i="14"/>
  <c r="O92" i="14"/>
  <c r="N92" i="14"/>
  <c r="O91" i="14"/>
  <c r="N91" i="14"/>
  <c r="O90" i="14"/>
  <c r="N90" i="14"/>
  <c r="P90" i="14" s="1"/>
  <c r="O89" i="14"/>
  <c r="N89" i="14"/>
  <c r="O88" i="14"/>
  <c r="N88" i="14"/>
  <c r="O87" i="14"/>
  <c r="N87" i="14"/>
  <c r="P86" i="14"/>
  <c r="O86" i="14"/>
  <c r="N86" i="14"/>
  <c r="O85" i="14"/>
  <c r="N85" i="14"/>
  <c r="O84" i="14"/>
  <c r="N84" i="14"/>
  <c r="O83" i="14"/>
  <c r="N83" i="14"/>
  <c r="O82" i="14"/>
  <c r="N82" i="14"/>
  <c r="P82" i="14" s="1"/>
  <c r="O81" i="14"/>
  <c r="N81" i="14"/>
  <c r="O80" i="14"/>
  <c r="N80" i="14"/>
  <c r="P78" i="14" s="1"/>
  <c r="O79" i="14"/>
  <c r="N79" i="14"/>
  <c r="O78" i="14"/>
  <c r="N78" i="14"/>
  <c r="O77" i="14"/>
  <c r="N77" i="14"/>
  <c r="O76" i="14"/>
  <c r="N76" i="14"/>
  <c r="O75" i="14"/>
  <c r="N75" i="14"/>
  <c r="O74" i="14"/>
  <c r="N74" i="14"/>
  <c r="P74" i="14" s="1"/>
  <c r="O73" i="14"/>
  <c r="N73" i="14"/>
  <c r="O72" i="14"/>
  <c r="N72" i="14"/>
  <c r="O71" i="14"/>
  <c r="N71" i="14"/>
  <c r="P70" i="14"/>
  <c r="O70" i="14"/>
  <c r="N70" i="14"/>
  <c r="O69" i="14"/>
  <c r="N69" i="14"/>
  <c r="O68" i="14"/>
  <c r="N68" i="14"/>
  <c r="O67" i="14"/>
  <c r="N67" i="14"/>
  <c r="O66" i="14"/>
  <c r="N66" i="14"/>
  <c r="P66" i="14" s="1"/>
  <c r="O65" i="14"/>
  <c r="N65" i="14"/>
  <c r="O64" i="14"/>
  <c r="N64" i="14"/>
  <c r="P62" i="14" s="1"/>
  <c r="O63" i="14"/>
  <c r="N63" i="14"/>
  <c r="O62" i="14"/>
  <c r="N62" i="14"/>
  <c r="O61" i="14"/>
  <c r="N61" i="14"/>
  <c r="O60" i="14"/>
  <c r="N60" i="14"/>
  <c r="O59" i="14"/>
  <c r="N59" i="14"/>
  <c r="O58" i="14"/>
  <c r="N58" i="14"/>
  <c r="P58" i="14" s="1"/>
  <c r="O57" i="14"/>
  <c r="N57" i="14"/>
  <c r="O56" i="14"/>
  <c r="N56" i="14"/>
  <c r="O55" i="14"/>
  <c r="N55" i="14"/>
  <c r="P54" i="14"/>
  <c r="O54" i="14"/>
  <c r="N54" i="14"/>
  <c r="O53" i="14"/>
  <c r="N53" i="14"/>
  <c r="O52" i="14"/>
  <c r="N52" i="14"/>
  <c r="O51" i="14"/>
  <c r="N51" i="14"/>
  <c r="O50" i="14"/>
  <c r="N50" i="14"/>
  <c r="P50" i="14" s="1"/>
  <c r="O49" i="14"/>
  <c r="N49" i="14"/>
  <c r="O48" i="14"/>
  <c r="N48" i="14"/>
  <c r="P46" i="14" s="1"/>
  <c r="O47" i="14"/>
  <c r="N47" i="14"/>
  <c r="O46" i="14"/>
  <c r="N46" i="14"/>
  <c r="O45" i="14"/>
  <c r="N45" i="14"/>
  <c r="O44" i="14"/>
  <c r="N44" i="14"/>
  <c r="O43" i="14"/>
  <c r="N43" i="14"/>
  <c r="O42" i="14"/>
  <c r="N42" i="14"/>
  <c r="P42" i="14" s="1"/>
  <c r="O41" i="14"/>
  <c r="N41" i="14"/>
  <c r="O40" i="14"/>
  <c r="N40" i="14"/>
  <c r="O39" i="14"/>
  <c r="N39" i="14"/>
  <c r="P38" i="14"/>
  <c r="O38" i="14"/>
  <c r="N38" i="14"/>
  <c r="O37" i="14"/>
  <c r="N37" i="14"/>
  <c r="O36" i="14"/>
  <c r="N36" i="14"/>
  <c r="O35" i="14"/>
  <c r="N35" i="14"/>
  <c r="O34" i="14"/>
  <c r="N34" i="14"/>
  <c r="P34" i="14" s="1"/>
  <c r="O33" i="14"/>
  <c r="N33" i="14"/>
  <c r="O32" i="14"/>
  <c r="N32" i="14"/>
  <c r="P30" i="14" s="1"/>
  <c r="O31" i="14"/>
  <c r="N31" i="14"/>
  <c r="O30" i="14"/>
  <c r="N30" i="14"/>
  <c r="O29" i="14"/>
  <c r="N29" i="14"/>
  <c r="O28" i="14"/>
  <c r="N28" i="14"/>
  <c r="O27" i="14"/>
  <c r="N27" i="14"/>
  <c r="O26" i="14"/>
  <c r="N26" i="14"/>
  <c r="P26" i="14" s="1"/>
  <c r="O25" i="14"/>
  <c r="N25" i="14"/>
  <c r="O24" i="14"/>
  <c r="N24" i="14"/>
  <c r="O23" i="14"/>
  <c r="N23" i="14"/>
  <c r="P22" i="14"/>
  <c r="O22" i="14"/>
  <c r="N22" i="14"/>
  <c r="O21" i="14"/>
  <c r="N21" i="14"/>
  <c r="O20" i="14"/>
  <c r="N20" i="14"/>
  <c r="O19" i="14"/>
  <c r="N19" i="14"/>
  <c r="O18" i="14"/>
  <c r="N18" i="14"/>
  <c r="P18" i="14" s="1"/>
  <c r="O17" i="14"/>
  <c r="N17" i="14"/>
  <c r="O16" i="14"/>
  <c r="N16" i="14"/>
  <c r="O15" i="14"/>
  <c r="N15" i="14"/>
  <c r="O14" i="14"/>
  <c r="N14" i="14"/>
  <c r="P14" i="14" s="1"/>
  <c r="O13" i="14"/>
  <c r="N13" i="14"/>
  <c r="O12" i="14"/>
  <c r="N12" i="14"/>
  <c r="O11" i="14"/>
  <c r="N11" i="14"/>
  <c r="O10" i="14"/>
  <c r="N10" i="14"/>
  <c r="P10" i="14" s="1"/>
  <c r="O9" i="14"/>
  <c r="N9" i="14"/>
  <c r="O8" i="14"/>
  <c r="N8" i="14"/>
  <c r="O7" i="14"/>
  <c r="N7" i="14"/>
  <c r="P6" i="14"/>
  <c r="O6" i="14"/>
  <c r="N6" i="14"/>
  <c r="O5" i="14"/>
  <c r="N5" i="14"/>
  <c r="O4" i="14"/>
  <c r="N4" i="14"/>
  <c r="O3" i="14"/>
  <c r="N3" i="14"/>
  <c r="O2" i="14"/>
  <c r="N2" i="14"/>
  <c r="P2" i="14" s="1"/>
  <c r="O285" i="13"/>
  <c r="N285" i="13"/>
  <c r="O284" i="13"/>
  <c r="N284" i="13"/>
  <c r="O283" i="13"/>
  <c r="N283" i="13"/>
  <c r="P282" i="13"/>
  <c r="O282" i="13"/>
  <c r="N282" i="13"/>
  <c r="O281" i="13"/>
  <c r="N281" i="13"/>
  <c r="O280" i="13"/>
  <c r="N280" i="13"/>
  <c r="O279" i="13"/>
  <c r="N279" i="13"/>
  <c r="P278" i="13" s="1"/>
  <c r="O278" i="13"/>
  <c r="N278" i="13"/>
  <c r="O277" i="13"/>
  <c r="N277" i="13"/>
  <c r="O276" i="13"/>
  <c r="N276" i="13"/>
  <c r="O275" i="13"/>
  <c r="N275" i="13"/>
  <c r="O274" i="13"/>
  <c r="N274" i="13"/>
  <c r="P274" i="13" s="1"/>
  <c r="O273" i="13"/>
  <c r="N273" i="13"/>
  <c r="O272" i="13"/>
  <c r="N272" i="13"/>
  <c r="O271" i="13"/>
  <c r="N271" i="13"/>
  <c r="O270" i="13"/>
  <c r="N270" i="13"/>
  <c r="P270" i="13" s="1"/>
  <c r="O269" i="13"/>
  <c r="N269" i="13"/>
  <c r="O268" i="13"/>
  <c r="N268" i="13"/>
  <c r="O267" i="13"/>
  <c r="N267" i="13"/>
  <c r="P266" i="13"/>
  <c r="O266" i="13"/>
  <c r="N266" i="13"/>
  <c r="O265" i="13"/>
  <c r="N265" i="13"/>
  <c r="O264" i="13"/>
  <c r="N264" i="13"/>
  <c r="O263" i="13"/>
  <c r="N263" i="13"/>
  <c r="P262" i="13" s="1"/>
  <c r="O262" i="13"/>
  <c r="N262" i="13"/>
  <c r="O261" i="13"/>
  <c r="N261" i="13"/>
  <c r="O260" i="13"/>
  <c r="N260" i="13"/>
  <c r="O259" i="13"/>
  <c r="N259" i="13"/>
  <c r="P258" i="13" s="1"/>
  <c r="O258" i="13"/>
  <c r="N258" i="13"/>
  <c r="O257" i="13"/>
  <c r="N257" i="13"/>
  <c r="O256" i="13"/>
  <c r="N256" i="13"/>
  <c r="O255" i="13"/>
  <c r="N255" i="13"/>
  <c r="O254" i="13"/>
  <c r="N254" i="13"/>
  <c r="P254" i="13" s="1"/>
  <c r="O253" i="13"/>
  <c r="N253" i="13"/>
  <c r="O252" i="13"/>
  <c r="N252" i="13"/>
  <c r="O251" i="13"/>
  <c r="N251" i="13"/>
  <c r="P250" i="13"/>
  <c r="O250" i="13"/>
  <c r="N250" i="13"/>
  <c r="O249" i="13"/>
  <c r="N249" i="13"/>
  <c r="O248" i="13"/>
  <c r="N248" i="13"/>
  <c r="O247" i="13"/>
  <c r="N247" i="13"/>
  <c r="P246" i="13" s="1"/>
  <c r="O246" i="13"/>
  <c r="N246" i="13"/>
  <c r="O245" i="13"/>
  <c r="N245" i="13"/>
  <c r="O244" i="13"/>
  <c r="N244" i="13"/>
  <c r="O243" i="13"/>
  <c r="N243" i="13"/>
  <c r="P242" i="13" s="1"/>
  <c r="O242" i="13"/>
  <c r="N242" i="13"/>
  <c r="O241" i="13"/>
  <c r="N241" i="13"/>
  <c r="O240" i="13"/>
  <c r="N240" i="13"/>
  <c r="O239" i="13"/>
  <c r="N239" i="13"/>
  <c r="O238" i="13"/>
  <c r="N238" i="13"/>
  <c r="P238" i="13" s="1"/>
  <c r="O237" i="13"/>
  <c r="N237" i="13"/>
  <c r="O236" i="13"/>
  <c r="N236" i="13"/>
  <c r="O235" i="13"/>
  <c r="N235" i="13"/>
  <c r="P234" i="13"/>
  <c r="O234" i="13"/>
  <c r="N234" i="13"/>
  <c r="O233" i="13"/>
  <c r="N233" i="13"/>
  <c r="O232" i="13"/>
  <c r="N232" i="13"/>
  <c r="O231" i="13"/>
  <c r="N231" i="13"/>
  <c r="P230" i="13" s="1"/>
  <c r="O230" i="13"/>
  <c r="N230" i="13"/>
  <c r="O229" i="13"/>
  <c r="N229" i="13"/>
  <c r="O228" i="13"/>
  <c r="N228" i="13"/>
  <c r="O227" i="13"/>
  <c r="N227" i="13"/>
  <c r="P226" i="13" s="1"/>
  <c r="O226" i="13"/>
  <c r="N226" i="13"/>
  <c r="O225" i="13"/>
  <c r="N225" i="13"/>
  <c r="O224" i="13"/>
  <c r="N224" i="13"/>
  <c r="O223" i="13"/>
  <c r="N223" i="13"/>
  <c r="O222" i="13"/>
  <c r="N222" i="13"/>
  <c r="P222" i="13" s="1"/>
  <c r="O221" i="13"/>
  <c r="N221" i="13"/>
  <c r="O220" i="13"/>
  <c r="N220" i="13"/>
  <c r="O219" i="13"/>
  <c r="N219" i="13"/>
  <c r="P218" i="13"/>
  <c r="O218" i="13"/>
  <c r="N218" i="13"/>
  <c r="O217" i="13"/>
  <c r="N217" i="13"/>
  <c r="O216" i="13"/>
  <c r="N216" i="13"/>
  <c r="O215" i="13"/>
  <c r="N215" i="13"/>
  <c r="P214" i="13" s="1"/>
  <c r="O214" i="13"/>
  <c r="N214" i="13"/>
  <c r="O213" i="13"/>
  <c r="N213" i="13"/>
  <c r="O212" i="13"/>
  <c r="N212" i="13"/>
  <c r="O211" i="13"/>
  <c r="N211" i="13"/>
  <c r="P210" i="13" s="1"/>
  <c r="O210" i="13"/>
  <c r="N210" i="13"/>
  <c r="O209" i="13"/>
  <c r="N209" i="13"/>
  <c r="O208" i="13"/>
  <c r="N208" i="13"/>
  <c r="O207" i="13"/>
  <c r="N207" i="13"/>
  <c r="O206" i="13"/>
  <c r="N206" i="13"/>
  <c r="P206" i="13" s="1"/>
  <c r="O205" i="13"/>
  <c r="N205" i="13"/>
  <c r="O204" i="13"/>
  <c r="N204" i="13"/>
  <c r="O203" i="13"/>
  <c r="N203" i="13"/>
  <c r="P202" i="13"/>
  <c r="O202" i="13"/>
  <c r="N202" i="13"/>
  <c r="O201" i="13"/>
  <c r="N201" i="13"/>
  <c r="O200" i="13"/>
  <c r="N200" i="13"/>
  <c r="O199" i="13"/>
  <c r="N199" i="13"/>
  <c r="P198" i="13" s="1"/>
  <c r="O198" i="13"/>
  <c r="N198" i="13"/>
  <c r="O197" i="13"/>
  <c r="N197" i="13"/>
  <c r="O196" i="13"/>
  <c r="N196" i="13"/>
  <c r="O195" i="13"/>
  <c r="N195" i="13"/>
  <c r="P194" i="13" s="1"/>
  <c r="O194" i="13"/>
  <c r="N194" i="13"/>
  <c r="O193" i="13"/>
  <c r="N193" i="13"/>
  <c r="O192" i="13"/>
  <c r="N192" i="13"/>
  <c r="O191" i="13"/>
  <c r="N191" i="13"/>
  <c r="O190" i="13"/>
  <c r="N190" i="13"/>
  <c r="P190" i="13" s="1"/>
  <c r="O189" i="13"/>
  <c r="N189" i="13"/>
  <c r="O188" i="13"/>
  <c r="N188" i="13"/>
  <c r="O187" i="13"/>
  <c r="N187" i="13"/>
  <c r="P186" i="13"/>
  <c r="O186" i="13"/>
  <c r="N186" i="13"/>
  <c r="O185" i="13"/>
  <c r="N185" i="13"/>
  <c r="O184" i="13"/>
  <c r="N184" i="13"/>
  <c r="O183" i="13"/>
  <c r="N183" i="13"/>
  <c r="P182" i="13" s="1"/>
  <c r="O182" i="13"/>
  <c r="N182" i="13"/>
  <c r="O181" i="13"/>
  <c r="N181" i="13"/>
  <c r="O180" i="13"/>
  <c r="N180" i="13"/>
  <c r="O179" i="13"/>
  <c r="N179" i="13"/>
  <c r="P178" i="13" s="1"/>
  <c r="O178" i="13"/>
  <c r="N178" i="13"/>
  <c r="O177" i="13"/>
  <c r="N177" i="13"/>
  <c r="O176" i="13"/>
  <c r="N176" i="13"/>
  <c r="O175" i="13"/>
  <c r="N175" i="13"/>
  <c r="O174" i="13"/>
  <c r="N174" i="13"/>
  <c r="P174" i="13" s="1"/>
  <c r="O173" i="13"/>
  <c r="N173" i="13"/>
  <c r="O172" i="13"/>
  <c r="N172" i="13"/>
  <c r="O171" i="13"/>
  <c r="N171" i="13"/>
  <c r="P170" i="13"/>
  <c r="O170" i="13"/>
  <c r="N170" i="13"/>
  <c r="O169" i="13"/>
  <c r="N169" i="13"/>
  <c r="O168" i="13"/>
  <c r="N168" i="13"/>
  <c r="O167" i="13"/>
  <c r="N167" i="13"/>
  <c r="P166" i="13" s="1"/>
  <c r="O166" i="13"/>
  <c r="N166" i="13"/>
  <c r="O165" i="13"/>
  <c r="N165" i="13"/>
  <c r="O164" i="13"/>
  <c r="N164" i="13"/>
  <c r="O163" i="13"/>
  <c r="N163" i="13"/>
  <c r="P162" i="13" s="1"/>
  <c r="O162" i="13"/>
  <c r="N162" i="13"/>
  <c r="O161" i="13"/>
  <c r="N161" i="13"/>
  <c r="O160" i="13"/>
  <c r="N160" i="13"/>
  <c r="O159" i="13"/>
  <c r="N159" i="13"/>
  <c r="O158" i="13"/>
  <c r="N158" i="13"/>
  <c r="P158" i="13" s="1"/>
  <c r="O157" i="13"/>
  <c r="N157" i="13"/>
  <c r="O156" i="13"/>
  <c r="N156" i="13"/>
  <c r="O155" i="13"/>
  <c r="N155" i="13"/>
  <c r="P154" i="13"/>
  <c r="O154" i="13"/>
  <c r="N154" i="13"/>
  <c r="O153" i="13"/>
  <c r="N153" i="13"/>
  <c r="O152" i="13"/>
  <c r="N152" i="13"/>
  <c r="O151" i="13"/>
  <c r="N151" i="13"/>
  <c r="P150" i="13" s="1"/>
  <c r="O150" i="13"/>
  <c r="N150" i="13"/>
  <c r="O149" i="13"/>
  <c r="N149" i="13"/>
  <c r="O148" i="13"/>
  <c r="N148" i="13"/>
  <c r="O147" i="13"/>
  <c r="N147" i="13"/>
  <c r="P146" i="13" s="1"/>
  <c r="O146" i="13"/>
  <c r="N146" i="13"/>
  <c r="O145" i="13"/>
  <c r="N145" i="13"/>
  <c r="O144" i="13"/>
  <c r="N144" i="13"/>
  <c r="O143" i="13"/>
  <c r="N143" i="13"/>
  <c r="O142" i="13"/>
  <c r="N142" i="13"/>
  <c r="P142" i="13" s="1"/>
  <c r="O141" i="13"/>
  <c r="N141" i="13"/>
  <c r="O140" i="13"/>
  <c r="N140" i="13"/>
  <c r="O139" i="13"/>
  <c r="N139" i="13"/>
  <c r="P138" i="13"/>
  <c r="O138" i="13"/>
  <c r="N138" i="13"/>
  <c r="O137" i="13"/>
  <c r="N137" i="13"/>
  <c r="O136" i="13"/>
  <c r="N136" i="13"/>
  <c r="O135" i="13"/>
  <c r="N135" i="13"/>
  <c r="P134" i="13" s="1"/>
  <c r="O134" i="13"/>
  <c r="N134" i="13"/>
  <c r="O133" i="13"/>
  <c r="N133" i="13"/>
  <c r="O132" i="13"/>
  <c r="N132" i="13"/>
  <c r="O131" i="13"/>
  <c r="N131" i="13"/>
  <c r="P130" i="13" s="1"/>
  <c r="O130" i="13"/>
  <c r="N130" i="13"/>
  <c r="O129" i="13"/>
  <c r="N129" i="13"/>
  <c r="O128" i="13"/>
  <c r="N128" i="13"/>
  <c r="O127" i="13"/>
  <c r="N127" i="13"/>
  <c r="O126" i="13"/>
  <c r="N126" i="13"/>
  <c r="P126" i="13" s="1"/>
  <c r="O125" i="13"/>
  <c r="N125" i="13"/>
  <c r="O124" i="13"/>
  <c r="N124" i="13"/>
  <c r="O123" i="13"/>
  <c r="N123" i="13"/>
  <c r="P122" i="13"/>
  <c r="O122" i="13"/>
  <c r="N122" i="13"/>
  <c r="O121" i="13"/>
  <c r="N121" i="13"/>
  <c r="O120" i="13"/>
  <c r="N120" i="13"/>
  <c r="O119" i="13"/>
  <c r="N119" i="13"/>
  <c r="P118" i="13" s="1"/>
  <c r="O118" i="13"/>
  <c r="N118" i="13"/>
  <c r="O117" i="13"/>
  <c r="N117" i="13"/>
  <c r="O116" i="13"/>
  <c r="N116" i="13"/>
  <c r="O115" i="13"/>
  <c r="N115" i="13"/>
  <c r="P114" i="13" s="1"/>
  <c r="O114" i="13"/>
  <c r="N114" i="13"/>
  <c r="O113" i="13"/>
  <c r="N113" i="13"/>
  <c r="O112" i="13"/>
  <c r="N112" i="13"/>
  <c r="O111" i="13"/>
  <c r="N111" i="13"/>
  <c r="O110" i="13"/>
  <c r="N110" i="13"/>
  <c r="P110" i="13" s="1"/>
  <c r="O109" i="13"/>
  <c r="N109" i="13"/>
  <c r="O108" i="13"/>
  <c r="N108" i="13"/>
  <c r="O107" i="13"/>
  <c r="N107" i="13"/>
  <c r="P106" i="13"/>
  <c r="O106" i="13"/>
  <c r="N106" i="13"/>
  <c r="O105" i="13"/>
  <c r="N105" i="13"/>
  <c r="O104" i="13"/>
  <c r="N104" i="13"/>
  <c r="O103" i="13"/>
  <c r="N103" i="13"/>
  <c r="P102" i="13" s="1"/>
  <c r="O102" i="13"/>
  <c r="N102" i="13"/>
  <c r="O101" i="13"/>
  <c r="N101" i="13"/>
  <c r="O100" i="13"/>
  <c r="N100" i="13"/>
  <c r="O99" i="13"/>
  <c r="N99" i="13"/>
  <c r="P98" i="13" s="1"/>
  <c r="O98" i="13"/>
  <c r="N98" i="13"/>
  <c r="O97" i="13"/>
  <c r="N97" i="13"/>
  <c r="O96" i="13"/>
  <c r="N96" i="13"/>
  <c r="O95" i="13"/>
  <c r="N95" i="13"/>
  <c r="O94" i="13"/>
  <c r="N94" i="13"/>
  <c r="P94" i="13" s="1"/>
  <c r="O93" i="13"/>
  <c r="N93" i="13"/>
  <c r="O92" i="13"/>
  <c r="N92" i="13"/>
  <c r="O91" i="13"/>
  <c r="N91" i="13"/>
  <c r="P90" i="13"/>
  <c r="O90" i="13"/>
  <c r="N90" i="13"/>
  <c r="O89" i="13"/>
  <c r="N89" i="13"/>
  <c r="O88" i="13"/>
  <c r="N88" i="13"/>
  <c r="O87" i="13"/>
  <c r="N87" i="13"/>
  <c r="P86" i="13" s="1"/>
  <c r="O86" i="13"/>
  <c r="N86" i="13"/>
  <c r="O85" i="13"/>
  <c r="N85" i="13"/>
  <c r="O84" i="13"/>
  <c r="N84" i="13"/>
  <c r="O83" i="13"/>
  <c r="N83" i="13"/>
  <c r="P82" i="13" s="1"/>
  <c r="O82" i="13"/>
  <c r="N82" i="13"/>
  <c r="O81" i="13"/>
  <c r="N81" i="13"/>
  <c r="O80" i="13"/>
  <c r="N80" i="13"/>
  <c r="O79" i="13"/>
  <c r="N79" i="13"/>
  <c r="O78" i="13"/>
  <c r="N78" i="13"/>
  <c r="P78" i="13" s="1"/>
  <c r="O77" i="13"/>
  <c r="N77" i="13"/>
  <c r="O76" i="13"/>
  <c r="N76" i="13"/>
  <c r="O75" i="13"/>
  <c r="N75" i="13"/>
  <c r="P74" i="13"/>
  <c r="O74" i="13"/>
  <c r="N74" i="13"/>
  <c r="O73" i="13"/>
  <c r="N73" i="13"/>
  <c r="O72" i="13"/>
  <c r="N72" i="13"/>
  <c r="O71" i="13"/>
  <c r="N71" i="13"/>
  <c r="P70" i="13" s="1"/>
  <c r="O70" i="13"/>
  <c r="N70" i="13"/>
  <c r="O69" i="13"/>
  <c r="N69" i="13"/>
  <c r="O68" i="13"/>
  <c r="N68" i="13"/>
  <c r="O67" i="13"/>
  <c r="N67" i="13"/>
  <c r="P66" i="13" s="1"/>
  <c r="O66" i="13"/>
  <c r="N66" i="13"/>
  <c r="O65" i="13"/>
  <c r="N65" i="13"/>
  <c r="O64" i="13"/>
  <c r="N64" i="13"/>
  <c r="O63" i="13"/>
  <c r="N63" i="13"/>
  <c r="O62" i="13"/>
  <c r="N62" i="13"/>
  <c r="P62" i="13" s="1"/>
  <c r="O61" i="13"/>
  <c r="N61" i="13"/>
  <c r="O60" i="13"/>
  <c r="N60" i="13"/>
  <c r="O59" i="13"/>
  <c r="N59" i="13"/>
  <c r="P58" i="13"/>
  <c r="O58" i="13"/>
  <c r="N58" i="13"/>
  <c r="O57" i="13"/>
  <c r="N57" i="13"/>
  <c r="O56" i="13"/>
  <c r="N56" i="13"/>
  <c r="O55" i="13"/>
  <c r="N55" i="13"/>
  <c r="P54" i="13" s="1"/>
  <c r="O54" i="13"/>
  <c r="N54" i="13"/>
  <c r="O53" i="13"/>
  <c r="N53" i="13"/>
  <c r="O52" i="13"/>
  <c r="N52" i="13"/>
  <c r="O51" i="13"/>
  <c r="N51" i="13"/>
  <c r="P50" i="13" s="1"/>
  <c r="O50" i="13"/>
  <c r="N50" i="13"/>
  <c r="O49" i="13"/>
  <c r="N49" i="13"/>
  <c r="O48" i="13"/>
  <c r="N48" i="13"/>
  <c r="O47" i="13"/>
  <c r="N47" i="13"/>
  <c r="O46" i="13"/>
  <c r="N46" i="13"/>
  <c r="P46" i="13" s="1"/>
  <c r="O45" i="13"/>
  <c r="N45" i="13"/>
  <c r="O44" i="13"/>
  <c r="N44" i="13"/>
  <c r="O43" i="13"/>
  <c r="N43" i="13"/>
  <c r="P42" i="13"/>
  <c r="O42" i="13"/>
  <c r="N42" i="13"/>
  <c r="O41" i="13"/>
  <c r="N41" i="13"/>
  <c r="O40" i="13"/>
  <c r="N40" i="13"/>
  <c r="O39" i="13"/>
  <c r="N39" i="13"/>
  <c r="P38" i="13" s="1"/>
  <c r="O38" i="13"/>
  <c r="N38" i="13"/>
  <c r="O37" i="13"/>
  <c r="N37" i="13"/>
  <c r="O36" i="13"/>
  <c r="N36" i="13"/>
  <c r="O35" i="13"/>
  <c r="N35" i="13"/>
  <c r="P34" i="13" s="1"/>
  <c r="O34" i="13"/>
  <c r="N34" i="13"/>
  <c r="O33" i="13"/>
  <c r="N33" i="13"/>
  <c r="O32" i="13"/>
  <c r="N32" i="13"/>
  <c r="O31" i="13"/>
  <c r="N31" i="13"/>
  <c r="O30" i="13"/>
  <c r="N30" i="13"/>
  <c r="P30" i="13" s="1"/>
  <c r="O29" i="13"/>
  <c r="N29" i="13"/>
  <c r="O28" i="13"/>
  <c r="N28" i="13"/>
  <c r="O27" i="13"/>
  <c r="N27" i="13"/>
  <c r="P26" i="13"/>
  <c r="O26" i="13"/>
  <c r="N26" i="13"/>
  <c r="O25" i="13"/>
  <c r="N25" i="13"/>
  <c r="O24" i="13"/>
  <c r="N24" i="13"/>
  <c r="O23" i="13"/>
  <c r="N23" i="13"/>
  <c r="P22" i="13" s="1"/>
  <c r="O22" i="13"/>
  <c r="N22" i="13"/>
  <c r="O21" i="13"/>
  <c r="N21" i="13"/>
  <c r="O20" i="13"/>
  <c r="N20" i="13"/>
  <c r="O19" i="13"/>
  <c r="N19" i="13"/>
  <c r="P18" i="13" s="1"/>
  <c r="O18" i="13"/>
  <c r="N18" i="13"/>
  <c r="O17" i="13"/>
  <c r="N17" i="13"/>
  <c r="O16" i="13"/>
  <c r="N16" i="13"/>
  <c r="O15" i="13"/>
  <c r="N15" i="13"/>
  <c r="O14" i="13"/>
  <c r="N14" i="13"/>
  <c r="P14" i="13" s="1"/>
  <c r="O13" i="13"/>
  <c r="N13" i="13"/>
  <c r="O12" i="13"/>
  <c r="N12" i="13"/>
  <c r="O11" i="13"/>
  <c r="N11" i="13"/>
  <c r="P10" i="13"/>
  <c r="O10" i="13"/>
  <c r="N10" i="13"/>
  <c r="O9" i="13"/>
  <c r="N9" i="13"/>
  <c r="O8" i="13"/>
  <c r="N8" i="13"/>
  <c r="O7" i="13"/>
  <c r="N7" i="13"/>
  <c r="P6" i="13" s="1"/>
  <c r="O6" i="13"/>
  <c r="N6" i="13"/>
  <c r="O5" i="13"/>
  <c r="N5" i="13"/>
  <c r="O4" i="13"/>
  <c r="N4" i="13"/>
  <c r="O3" i="13"/>
  <c r="N3" i="13"/>
  <c r="O2" i="13"/>
  <c r="N2" i="13"/>
  <c r="O285" i="12"/>
  <c r="N285" i="12"/>
  <c r="O284" i="12"/>
  <c r="N284" i="12"/>
  <c r="O283" i="12"/>
  <c r="N283" i="12"/>
  <c r="O282" i="12"/>
  <c r="N282" i="12"/>
  <c r="O281" i="12"/>
  <c r="N281" i="12"/>
  <c r="O280" i="12"/>
  <c r="N280" i="12"/>
  <c r="N279" i="12"/>
  <c r="O278" i="12"/>
  <c r="N278" i="12"/>
  <c r="O277" i="12"/>
  <c r="N277" i="12"/>
  <c r="O276" i="12"/>
  <c r="N276" i="12"/>
  <c r="O275" i="12"/>
  <c r="N275" i="12"/>
  <c r="O274" i="12"/>
  <c r="N274" i="12"/>
  <c r="O273" i="12"/>
  <c r="N273" i="12"/>
  <c r="N272" i="12"/>
  <c r="N271" i="12"/>
  <c r="O270" i="12"/>
  <c r="N270" i="12"/>
  <c r="O269" i="12"/>
  <c r="N269" i="12"/>
  <c r="O268" i="12"/>
  <c r="N268" i="12"/>
  <c r="O267" i="12"/>
  <c r="N267" i="12"/>
  <c r="O266" i="12"/>
  <c r="N266" i="12"/>
  <c r="O265" i="12"/>
  <c r="N265" i="12"/>
  <c r="N264" i="12"/>
  <c r="N263" i="12"/>
  <c r="O262" i="12"/>
  <c r="N262" i="12"/>
  <c r="O261" i="12"/>
  <c r="N261" i="12"/>
  <c r="O260" i="12"/>
  <c r="N260" i="12"/>
  <c r="O259" i="12"/>
  <c r="N259" i="12"/>
  <c r="P258" i="12" s="1"/>
  <c r="O258" i="12"/>
  <c r="N258" i="12"/>
  <c r="O257" i="12"/>
  <c r="N257" i="12"/>
  <c r="N256" i="12"/>
  <c r="N255" i="12"/>
  <c r="O254" i="12"/>
  <c r="N254" i="12"/>
  <c r="O253" i="12"/>
  <c r="N253" i="12"/>
  <c r="O252" i="12"/>
  <c r="N252" i="12"/>
  <c r="O251" i="12"/>
  <c r="N251" i="12"/>
  <c r="O250" i="12"/>
  <c r="N250" i="12"/>
  <c r="P250" i="12" s="1"/>
  <c r="O249" i="12"/>
  <c r="N249" i="12"/>
  <c r="N248" i="12"/>
  <c r="N247" i="12"/>
  <c r="O246" i="12"/>
  <c r="N246" i="12"/>
  <c r="O245" i="12"/>
  <c r="N245" i="12"/>
  <c r="O244" i="12"/>
  <c r="N244" i="12"/>
  <c r="O243" i="12"/>
  <c r="N243" i="12"/>
  <c r="O242" i="12"/>
  <c r="N242" i="12"/>
  <c r="O241" i="12"/>
  <c r="N241" i="12"/>
  <c r="N240" i="12"/>
  <c r="O239" i="12"/>
  <c r="N239" i="12"/>
  <c r="O238" i="12"/>
  <c r="N238" i="12"/>
  <c r="O237" i="12"/>
  <c r="N237" i="12"/>
  <c r="O236" i="12"/>
  <c r="N236" i="12"/>
  <c r="O235" i="12"/>
  <c r="N235" i="12"/>
  <c r="O234" i="12"/>
  <c r="N234" i="12"/>
  <c r="O233" i="12"/>
  <c r="N233" i="12"/>
  <c r="N232" i="12"/>
  <c r="O231" i="12"/>
  <c r="N231" i="12"/>
  <c r="O230" i="12"/>
  <c r="N230" i="12"/>
  <c r="O229" i="12"/>
  <c r="N229" i="12"/>
  <c r="O228" i="12"/>
  <c r="N228" i="12"/>
  <c r="O227" i="12"/>
  <c r="N227" i="12"/>
  <c r="O226" i="12"/>
  <c r="N226" i="12"/>
  <c r="O225" i="12"/>
  <c r="N225" i="12"/>
  <c r="O224" i="12"/>
  <c r="N224" i="12"/>
  <c r="N223" i="12"/>
  <c r="O222" i="12"/>
  <c r="N222" i="12"/>
  <c r="O221" i="12"/>
  <c r="N221" i="12"/>
  <c r="O220" i="12"/>
  <c r="N220" i="12"/>
  <c r="O219" i="12"/>
  <c r="N219" i="12"/>
  <c r="O218" i="12"/>
  <c r="N218" i="12"/>
  <c r="O217" i="12"/>
  <c r="N217" i="12"/>
  <c r="O216" i="12"/>
  <c r="N216" i="12"/>
  <c r="N215" i="12"/>
  <c r="O214" i="12"/>
  <c r="N214" i="12"/>
  <c r="O213" i="12"/>
  <c r="N213" i="12"/>
  <c r="O212" i="12"/>
  <c r="N212" i="12"/>
  <c r="O211" i="12"/>
  <c r="N211" i="12"/>
  <c r="O210" i="12"/>
  <c r="N210" i="12"/>
  <c r="O209" i="12"/>
  <c r="N209" i="12"/>
  <c r="N208" i="12"/>
  <c r="O207" i="12"/>
  <c r="N207" i="12"/>
  <c r="O206" i="12"/>
  <c r="N206" i="12"/>
  <c r="O205" i="12"/>
  <c r="N205" i="12"/>
  <c r="O204" i="12"/>
  <c r="N204" i="12"/>
  <c r="O203" i="12"/>
  <c r="N203" i="12"/>
  <c r="O202" i="12"/>
  <c r="N202" i="12"/>
  <c r="O201" i="12"/>
  <c r="N201" i="12"/>
  <c r="N200" i="12"/>
  <c r="O199" i="12"/>
  <c r="N199" i="12"/>
  <c r="O198" i="12"/>
  <c r="N198" i="12"/>
  <c r="P198" i="12" s="1"/>
  <c r="O197" i="12"/>
  <c r="N197" i="12"/>
  <c r="O196" i="12"/>
  <c r="N196" i="12"/>
  <c r="O195" i="12"/>
  <c r="N195" i="12"/>
  <c r="O194" i="12"/>
  <c r="N194" i="12"/>
  <c r="O193" i="12"/>
  <c r="N193" i="12"/>
  <c r="O192" i="12"/>
  <c r="N192" i="12"/>
  <c r="O191" i="12"/>
  <c r="N191" i="12"/>
  <c r="O190" i="12"/>
  <c r="N190" i="12"/>
  <c r="O189" i="12"/>
  <c r="N189" i="12"/>
  <c r="O188" i="12"/>
  <c r="N188" i="12"/>
  <c r="O187" i="12"/>
  <c r="N187" i="12"/>
  <c r="O186" i="12"/>
  <c r="N186" i="12"/>
  <c r="O185" i="12"/>
  <c r="N185" i="12"/>
  <c r="O184" i="12"/>
  <c r="N184" i="12"/>
  <c r="O183" i="12"/>
  <c r="N183" i="12"/>
  <c r="O182" i="12"/>
  <c r="N182" i="12"/>
  <c r="O181" i="12"/>
  <c r="N181" i="12"/>
  <c r="O180" i="12"/>
  <c r="N180" i="12"/>
  <c r="O179" i="12"/>
  <c r="N179" i="12"/>
  <c r="O178" i="12"/>
  <c r="N178" i="12"/>
  <c r="O177" i="12"/>
  <c r="N177" i="12"/>
  <c r="O176" i="12"/>
  <c r="N176" i="12"/>
  <c r="O175" i="12"/>
  <c r="N175" i="12"/>
  <c r="O174" i="12"/>
  <c r="N174" i="12"/>
  <c r="O173" i="12"/>
  <c r="N173" i="12"/>
  <c r="O172" i="12"/>
  <c r="N172" i="12"/>
  <c r="O171" i="12"/>
  <c r="N171" i="12"/>
  <c r="O170" i="12"/>
  <c r="N170" i="12"/>
  <c r="O169" i="12"/>
  <c r="N169" i="12"/>
  <c r="O168" i="12"/>
  <c r="N168" i="12"/>
  <c r="O167" i="12"/>
  <c r="N167" i="12"/>
  <c r="O166" i="12"/>
  <c r="N166" i="12"/>
  <c r="O165" i="12"/>
  <c r="N165" i="12"/>
  <c r="O164" i="12"/>
  <c r="N164" i="12"/>
  <c r="O163" i="12"/>
  <c r="N163" i="12"/>
  <c r="O162" i="12"/>
  <c r="N162" i="12"/>
  <c r="O161" i="12"/>
  <c r="N161" i="12"/>
  <c r="O160" i="12"/>
  <c r="N160" i="12"/>
  <c r="O159" i="12"/>
  <c r="N159" i="12"/>
  <c r="O158" i="12"/>
  <c r="N158" i="12"/>
  <c r="O157" i="12"/>
  <c r="N157" i="12"/>
  <c r="O156" i="12"/>
  <c r="N156" i="12"/>
  <c r="O155" i="12"/>
  <c r="N155" i="12"/>
  <c r="O154" i="12"/>
  <c r="N154" i="12"/>
  <c r="O153" i="12"/>
  <c r="N153" i="12"/>
  <c r="O152" i="12"/>
  <c r="N152" i="12"/>
  <c r="O151" i="12"/>
  <c r="N151" i="12"/>
  <c r="O150" i="12"/>
  <c r="N150" i="12"/>
  <c r="O149" i="12"/>
  <c r="N149" i="12"/>
  <c r="O148" i="12"/>
  <c r="N148" i="12"/>
  <c r="O147" i="12"/>
  <c r="N147" i="12"/>
  <c r="O146" i="12"/>
  <c r="N146" i="12"/>
  <c r="O145" i="12"/>
  <c r="N145" i="12"/>
  <c r="O144" i="12"/>
  <c r="N144" i="12"/>
  <c r="O143" i="12"/>
  <c r="N143" i="12"/>
  <c r="O142" i="12"/>
  <c r="N142" i="12"/>
  <c r="O141" i="12"/>
  <c r="N141" i="12"/>
  <c r="O140" i="12"/>
  <c r="N140" i="12"/>
  <c r="O139" i="12"/>
  <c r="N139" i="12"/>
  <c r="O138" i="12"/>
  <c r="N138" i="12"/>
  <c r="O137" i="12"/>
  <c r="N137" i="12"/>
  <c r="O136" i="12"/>
  <c r="N136" i="12"/>
  <c r="O135" i="12"/>
  <c r="N135" i="12"/>
  <c r="O134" i="12"/>
  <c r="N134" i="12"/>
  <c r="O133" i="12"/>
  <c r="N133" i="12"/>
  <c r="O132" i="12"/>
  <c r="N132" i="12"/>
  <c r="O131" i="12"/>
  <c r="N131" i="12"/>
  <c r="O130" i="12"/>
  <c r="N130" i="12"/>
  <c r="O129" i="12"/>
  <c r="N129" i="12"/>
  <c r="O128" i="12"/>
  <c r="N128" i="12"/>
  <c r="O127" i="12"/>
  <c r="N127" i="12"/>
  <c r="O126" i="12"/>
  <c r="N126" i="12"/>
  <c r="O125" i="12"/>
  <c r="N125" i="12"/>
  <c r="O124" i="12"/>
  <c r="N124" i="12"/>
  <c r="O123" i="12"/>
  <c r="N123" i="12"/>
  <c r="O122" i="12"/>
  <c r="N122" i="12"/>
  <c r="O121" i="12"/>
  <c r="N121" i="12"/>
  <c r="O120" i="12"/>
  <c r="N120" i="12"/>
  <c r="O119" i="12"/>
  <c r="N119" i="12"/>
  <c r="O118" i="12"/>
  <c r="N118" i="12"/>
  <c r="O117" i="12"/>
  <c r="N117" i="12"/>
  <c r="O116" i="12"/>
  <c r="N116" i="12"/>
  <c r="O115" i="12"/>
  <c r="N115" i="12"/>
  <c r="O114" i="12"/>
  <c r="N114" i="12"/>
  <c r="O113" i="12"/>
  <c r="N113" i="12"/>
  <c r="O112" i="12"/>
  <c r="N112" i="12"/>
  <c r="O111" i="12"/>
  <c r="N111" i="12"/>
  <c r="O110" i="12"/>
  <c r="N110" i="12"/>
  <c r="O109" i="12"/>
  <c r="N109" i="12"/>
  <c r="O108" i="12"/>
  <c r="N108" i="12"/>
  <c r="O107" i="12"/>
  <c r="N107" i="12"/>
  <c r="O106" i="12"/>
  <c r="N106" i="12"/>
  <c r="O105" i="12"/>
  <c r="N105" i="12"/>
  <c r="O104" i="12"/>
  <c r="N104" i="12"/>
  <c r="O103" i="12"/>
  <c r="N103" i="12"/>
  <c r="O102" i="12"/>
  <c r="N102" i="12"/>
  <c r="O101" i="12"/>
  <c r="N101" i="12"/>
  <c r="O100" i="12"/>
  <c r="N100" i="12"/>
  <c r="O99" i="12"/>
  <c r="N99" i="12"/>
  <c r="O98" i="12"/>
  <c r="N98" i="12"/>
  <c r="O97" i="12"/>
  <c r="N97" i="12"/>
  <c r="O96" i="12"/>
  <c r="N96" i="12"/>
  <c r="O95" i="12"/>
  <c r="N95" i="12"/>
  <c r="O94" i="12"/>
  <c r="N94" i="12"/>
  <c r="O93" i="12"/>
  <c r="N93" i="12"/>
  <c r="O92" i="12"/>
  <c r="N92" i="12"/>
  <c r="O91" i="12"/>
  <c r="N91" i="12"/>
  <c r="O90" i="12"/>
  <c r="N90" i="12"/>
  <c r="O89" i="12"/>
  <c r="N89" i="12"/>
  <c r="O88" i="12"/>
  <c r="N88" i="12"/>
  <c r="O87" i="12"/>
  <c r="N87" i="12"/>
  <c r="O86" i="12"/>
  <c r="N86" i="12"/>
  <c r="O85" i="12"/>
  <c r="N85" i="12"/>
  <c r="O84" i="12"/>
  <c r="N84" i="12"/>
  <c r="O83" i="12"/>
  <c r="N83" i="12"/>
  <c r="O82" i="12"/>
  <c r="N82" i="12"/>
  <c r="O81" i="12"/>
  <c r="N81" i="12"/>
  <c r="O80" i="12"/>
  <c r="N80" i="12"/>
  <c r="O79" i="12"/>
  <c r="N79" i="12"/>
  <c r="O78" i="12"/>
  <c r="N78" i="12"/>
  <c r="O77" i="12"/>
  <c r="N77" i="12"/>
  <c r="O76" i="12"/>
  <c r="N76" i="12"/>
  <c r="O75" i="12"/>
  <c r="N75" i="12"/>
  <c r="O74" i="12"/>
  <c r="N74" i="12"/>
  <c r="O73" i="12"/>
  <c r="N73" i="12"/>
  <c r="O72" i="12"/>
  <c r="N72" i="12"/>
  <c r="O71" i="12"/>
  <c r="N71" i="12"/>
  <c r="O70" i="12"/>
  <c r="N70" i="12"/>
  <c r="O69" i="12"/>
  <c r="N69" i="12"/>
  <c r="O68" i="12"/>
  <c r="N68" i="12"/>
  <c r="O67" i="12"/>
  <c r="N67" i="12"/>
  <c r="O66" i="12"/>
  <c r="N66" i="12"/>
  <c r="O65" i="12"/>
  <c r="N65" i="12"/>
  <c r="O64" i="12"/>
  <c r="N64" i="12"/>
  <c r="O63" i="12"/>
  <c r="N63" i="12"/>
  <c r="O62" i="12"/>
  <c r="N62" i="12"/>
  <c r="O61" i="12"/>
  <c r="N61" i="12"/>
  <c r="O60" i="12"/>
  <c r="N60" i="12"/>
  <c r="O59" i="12"/>
  <c r="N59" i="12"/>
  <c r="O58" i="12"/>
  <c r="N58" i="12"/>
  <c r="O57" i="12"/>
  <c r="N57" i="12"/>
  <c r="O56" i="12"/>
  <c r="N56" i="12"/>
  <c r="O55" i="12"/>
  <c r="N55" i="12"/>
  <c r="O54" i="12"/>
  <c r="N54" i="12"/>
  <c r="O53" i="12"/>
  <c r="N53" i="12"/>
  <c r="O52" i="12"/>
  <c r="N52" i="12"/>
  <c r="O51" i="12"/>
  <c r="N51" i="12"/>
  <c r="O50" i="12"/>
  <c r="N50" i="12"/>
  <c r="O49" i="12"/>
  <c r="N49" i="12"/>
  <c r="O48" i="12"/>
  <c r="N48" i="12"/>
  <c r="O47" i="12"/>
  <c r="N47" i="12"/>
  <c r="O46" i="12"/>
  <c r="N46" i="12"/>
  <c r="O45" i="12"/>
  <c r="N45" i="12"/>
  <c r="O44" i="12"/>
  <c r="N44" i="12"/>
  <c r="O43" i="12"/>
  <c r="N43" i="12"/>
  <c r="O42" i="12"/>
  <c r="N42" i="12"/>
  <c r="O41" i="12"/>
  <c r="N41" i="12"/>
  <c r="O40" i="12"/>
  <c r="N40" i="12"/>
  <c r="O39" i="12"/>
  <c r="N39" i="12"/>
  <c r="O38" i="12"/>
  <c r="N38" i="12"/>
  <c r="O37" i="12"/>
  <c r="N37" i="12"/>
  <c r="O36" i="12"/>
  <c r="N36" i="12"/>
  <c r="O35" i="12"/>
  <c r="N35" i="12"/>
  <c r="O34" i="12"/>
  <c r="N34" i="12"/>
  <c r="O33" i="12"/>
  <c r="N33" i="12"/>
  <c r="O32" i="12"/>
  <c r="N32" i="12"/>
  <c r="O31" i="12"/>
  <c r="N31" i="12"/>
  <c r="O30" i="12"/>
  <c r="N30" i="12"/>
  <c r="O29" i="12"/>
  <c r="N29" i="12"/>
  <c r="O28" i="12"/>
  <c r="N28" i="12"/>
  <c r="O27" i="12"/>
  <c r="N27" i="12"/>
  <c r="O26" i="12"/>
  <c r="N26" i="12"/>
  <c r="O25" i="12"/>
  <c r="N25" i="12"/>
  <c r="O24" i="12"/>
  <c r="N24" i="12"/>
  <c r="O23" i="12"/>
  <c r="N23" i="12"/>
  <c r="O22" i="12"/>
  <c r="N22" i="12"/>
  <c r="O21" i="12"/>
  <c r="N21" i="12"/>
  <c r="O20" i="12"/>
  <c r="N20" i="12"/>
  <c r="O19" i="12"/>
  <c r="N19" i="12"/>
  <c r="O18" i="12"/>
  <c r="N18" i="12"/>
  <c r="O17" i="12"/>
  <c r="N17" i="12"/>
  <c r="O16" i="12"/>
  <c r="N16" i="12"/>
  <c r="O15" i="12"/>
  <c r="N15" i="12"/>
  <c r="O14" i="12"/>
  <c r="N14" i="12"/>
  <c r="O13" i="12"/>
  <c r="N13" i="12"/>
  <c r="O12" i="12"/>
  <c r="N12" i="12"/>
  <c r="O11" i="12"/>
  <c r="N11" i="12"/>
  <c r="O10" i="12"/>
  <c r="N10" i="12"/>
  <c r="O9" i="12"/>
  <c r="N9" i="12"/>
  <c r="O8" i="12"/>
  <c r="N8" i="12"/>
  <c r="O7" i="12"/>
  <c r="N7" i="12"/>
  <c r="O6" i="12"/>
  <c r="N6" i="12"/>
  <c r="O5" i="12"/>
  <c r="N5" i="12"/>
  <c r="O4" i="12"/>
  <c r="N4" i="12"/>
  <c r="O3" i="12"/>
  <c r="N3" i="12"/>
  <c r="O2" i="12"/>
  <c r="N2" i="12"/>
  <c r="P282" i="11"/>
  <c r="P278" i="11"/>
  <c r="P274" i="11"/>
  <c r="P270" i="11"/>
  <c r="P266" i="11"/>
  <c r="P262" i="11"/>
  <c r="P258" i="11"/>
  <c r="P254" i="11"/>
  <c r="P250" i="11"/>
  <c r="P246" i="11"/>
  <c r="P242" i="11"/>
  <c r="P238" i="11"/>
  <c r="P234" i="11"/>
  <c r="P230" i="11"/>
  <c r="P226" i="11"/>
  <c r="P222" i="11"/>
  <c r="P218" i="11"/>
  <c r="P214" i="11"/>
  <c r="P210" i="11"/>
  <c r="P206" i="11"/>
  <c r="P202" i="11"/>
  <c r="P198" i="11"/>
  <c r="P194" i="11"/>
  <c r="P190" i="11"/>
  <c r="P186" i="11"/>
  <c r="P182" i="11"/>
  <c r="P178" i="11"/>
  <c r="P174" i="11"/>
  <c r="P170" i="11"/>
  <c r="P166" i="11"/>
  <c r="O217" i="11"/>
  <c r="O225" i="11"/>
  <c r="O233" i="11"/>
  <c r="O234" i="11"/>
  <c r="O238" i="11"/>
  <c r="O241" i="11"/>
  <c r="O242" i="11"/>
  <c r="O246" i="11"/>
  <c r="O249" i="11"/>
  <c r="O250" i="11"/>
  <c r="O254" i="11"/>
  <c r="O257" i="11"/>
  <c r="O258" i="11"/>
  <c r="O262" i="11"/>
  <c r="O265" i="11"/>
  <c r="O266" i="11"/>
  <c r="O270" i="11"/>
  <c r="O273" i="11"/>
  <c r="O274" i="11"/>
  <c r="O278" i="11"/>
  <c r="O281" i="11"/>
  <c r="O282" i="11"/>
  <c r="P162" i="11"/>
  <c r="P158" i="11"/>
  <c r="P154" i="11"/>
  <c r="P150" i="11"/>
  <c r="P146" i="11"/>
  <c r="P142" i="11"/>
  <c r="P138" i="11"/>
  <c r="P134" i="11"/>
  <c r="P130" i="11"/>
  <c r="P126" i="11"/>
  <c r="P122" i="11"/>
  <c r="P118" i="11"/>
  <c r="P114" i="11"/>
  <c r="P110" i="11"/>
  <c r="P106" i="11"/>
  <c r="P102" i="11"/>
  <c r="P98" i="11"/>
  <c r="P94" i="11"/>
  <c r="P90" i="11"/>
  <c r="P86" i="11"/>
  <c r="P82" i="11"/>
  <c r="P78" i="11"/>
  <c r="S70" i="11"/>
  <c r="R70" i="11"/>
  <c r="P74" i="11"/>
  <c r="P70" i="11"/>
  <c r="P66" i="11"/>
  <c r="P62" i="11"/>
  <c r="P58" i="11"/>
  <c r="S54" i="11"/>
  <c r="R54" i="11"/>
  <c r="P54" i="11"/>
  <c r="S38" i="11"/>
  <c r="R38" i="11"/>
  <c r="P50" i="11"/>
  <c r="P46" i="11"/>
  <c r="P42" i="11"/>
  <c r="P38" i="11"/>
  <c r="S22" i="11"/>
  <c r="R22" i="11"/>
  <c r="P34" i="11"/>
  <c r="P30" i="11"/>
  <c r="P26" i="11"/>
  <c r="P22" i="11"/>
  <c r="P2" i="11"/>
  <c r="P18" i="11"/>
  <c r="P14" i="11"/>
  <c r="P10" i="11"/>
  <c r="P6" i="11"/>
  <c r="O285" i="11"/>
  <c r="N285" i="11"/>
  <c r="O284" i="11"/>
  <c r="N284" i="11"/>
  <c r="O283" i="11"/>
  <c r="N283" i="11"/>
  <c r="N282" i="11"/>
  <c r="N281" i="11"/>
  <c r="O280" i="11"/>
  <c r="N280" i="11"/>
  <c r="O279" i="11"/>
  <c r="N279" i="11"/>
  <c r="N278" i="11"/>
  <c r="O277" i="11"/>
  <c r="N277" i="11"/>
  <c r="O276" i="11"/>
  <c r="N276" i="11"/>
  <c r="O275" i="11"/>
  <c r="N275" i="11"/>
  <c r="N274" i="11"/>
  <c r="N273" i="11"/>
  <c r="O272" i="11"/>
  <c r="N272" i="11"/>
  <c r="O271" i="11"/>
  <c r="N271" i="11"/>
  <c r="N270" i="11"/>
  <c r="O269" i="11"/>
  <c r="N269" i="11"/>
  <c r="O268" i="11"/>
  <c r="N268" i="11"/>
  <c r="O267" i="11"/>
  <c r="N267" i="11"/>
  <c r="N266" i="11"/>
  <c r="N265" i="11"/>
  <c r="O264" i="11"/>
  <c r="N264" i="11"/>
  <c r="O263" i="11"/>
  <c r="N263" i="11"/>
  <c r="N262" i="11"/>
  <c r="O261" i="11"/>
  <c r="N261" i="11"/>
  <c r="O260" i="11"/>
  <c r="N260" i="11"/>
  <c r="O259" i="11"/>
  <c r="N259" i="11"/>
  <c r="N258" i="11"/>
  <c r="N257" i="11"/>
  <c r="O256" i="11"/>
  <c r="N256" i="11"/>
  <c r="O255" i="11"/>
  <c r="N255" i="11"/>
  <c r="N254" i="11"/>
  <c r="O253" i="11"/>
  <c r="N253" i="11"/>
  <c r="O252" i="11"/>
  <c r="N252" i="11"/>
  <c r="O251" i="11"/>
  <c r="N251" i="11"/>
  <c r="N250" i="11"/>
  <c r="N249" i="11"/>
  <c r="O248" i="11"/>
  <c r="N248" i="11"/>
  <c r="O247" i="11"/>
  <c r="N247" i="11"/>
  <c r="N246" i="11"/>
  <c r="O245" i="11"/>
  <c r="N245" i="11"/>
  <c r="O244" i="11"/>
  <c r="N244" i="11"/>
  <c r="O243" i="11"/>
  <c r="N243" i="11"/>
  <c r="N242" i="11"/>
  <c r="N241" i="11"/>
  <c r="O240" i="11"/>
  <c r="N240" i="11"/>
  <c r="O239" i="11"/>
  <c r="N239" i="11"/>
  <c r="N238" i="11"/>
  <c r="O237" i="11"/>
  <c r="N237" i="11"/>
  <c r="O236" i="11"/>
  <c r="N236" i="11"/>
  <c r="O235" i="11"/>
  <c r="N235" i="11"/>
  <c r="N234" i="11"/>
  <c r="N233" i="11"/>
  <c r="O232" i="11"/>
  <c r="N232" i="11"/>
  <c r="O231" i="11"/>
  <c r="N231" i="11"/>
  <c r="O230" i="11"/>
  <c r="N230" i="11"/>
  <c r="O229" i="11"/>
  <c r="N229" i="11"/>
  <c r="O228" i="11"/>
  <c r="N228" i="11"/>
  <c r="O227" i="11"/>
  <c r="N227" i="11"/>
  <c r="O226" i="11"/>
  <c r="N226" i="11"/>
  <c r="N225" i="11"/>
  <c r="O224" i="11"/>
  <c r="N224" i="11"/>
  <c r="O223" i="11"/>
  <c r="N223" i="11"/>
  <c r="O222" i="11"/>
  <c r="N222" i="11"/>
  <c r="O221" i="11"/>
  <c r="N221" i="11"/>
  <c r="O220" i="11"/>
  <c r="N220" i="11"/>
  <c r="O219" i="11"/>
  <c r="N219" i="11"/>
  <c r="O218" i="11"/>
  <c r="N218" i="11"/>
  <c r="N217" i="11"/>
  <c r="O216" i="11"/>
  <c r="N216" i="11"/>
  <c r="O215" i="11"/>
  <c r="N215" i="11"/>
  <c r="O214" i="11"/>
  <c r="N214" i="11"/>
  <c r="O213" i="11"/>
  <c r="N213" i="11"/>
  <c r="O212" i="11"/>
  <c r="N212" i="11"/>
  <c r="O211" i="11"/>
  <c r="N211" i="11"/>
  <c r="O210" i="11"/>
  <c r="N210" i="11"/>
  <c r="O209" i="11"/>
  <c r="N209" i="11"/>
  <c r="O208" i="11"/>
  <c r="N208" i="11"/>
  <c r="O207" i="11"/>
  <c r="N207" i="11"/>
  <c r="O206" i="11"/>
  <c r="N206" i="11"/>
  <c r="O205" i="11"/>
  <c r="N205" i="11"/>
  <c r="O204" i="11"/>
  <c r="N204" i="11"/>
  <c r="O203" i="11"/>
  <c r="N203" i="11"/>
  <c r="O202" i="11"/>
  <c r="N202" i="11"/>
  <c r="O201" i="11"/>
  <c r="N201" i="11"/>
  <c r="O200" i="11"/>
  <c r="N200" i="11"/>
  <c r="O199" i="11"/>
  <c r="N199" i="11"/>
  <c r="O198" i="11"/>
  <c r="N198" i="11"/>
  <c r="O197" i="11"/>
  <c r="N197" i="11"/>
  <c r="O196" i="11"/>
  <c r="N196" i="11"/>
  <c r="O195" i="11"/>
  <c r="N195" i="11"/>
  <c r="O194" i="11"/>
  <c r="N194" i="11"/>
  <c r="O193" i="11"/>
  <c r="N193" i="11"/>
  <c r="O192" i="11"/>
  <c r="N192" i="11"/>
  <c r="O191" i="11"/>
  <c r="N191" i="11"/>
  <c r="O190" i="11"/>
  <c r="N190" i="11"/>
  <c r="O189" i="11"/>
  <c r="N189" i="11"/>
  <c r="O188" i="11"/>
  <c r="N188" i="11"/>
  <c r="O187" i="11"/>
  <c r="N187" i="11"/>
  <c r="O186" i="11"/>
  <c r="N186" i="11"/>
  <c r="O185" i="11"/>
  <c r="N185" i="11"/>
  <c r="O184" i="11"/>
  <c r="N184" i="11"/>
  <c r="O183" i="11"/>
  <c r="N183" i="11"/>
  <c r="O182" i="11"/>
  <c r="N182" i="11"/>
  <c r="O181" i="11"/>
  <c r="N181" i="11"/>
  <c r="O180" i="11"/>
  <c r="N180" i="11"/>
  <c r="O179" i="11"/>
  <c r="N179" i="11"/>
  <c r="O178" i="11"/>
  <c r="N178" i="11"/>
  <c r="O177" i="11"/>
  <c r="N177" i="11"/>
  <c r="O176" i="11"/>
  <c r="N176" i="11"/>
  <c r="O175" i="11"/>
  <c r="N175" i="11"/>
  <c r="O174" i="11"/>
  <c r="N174" i="11"/>
  <c r="O173" i="11"/>
  <c r="N173" i="11"/>
  <c r="O172" i="11"/>
  <c r="N172" i="11"/>
  <c r="O171" i="11"/>
  <c r="N171" i="11"/>
  <c r="O170" i="11"/>
  <c r="N170" i="11"/>
  <c r="O169" i="11"/>
  <c r="N169" i="11"/>
  <c r="O168" i="11"/>
  <c r="N168" i="11"/>
  <c r="O167" i="11"/>
  <c r="N167" i="11"/>
  <c r="O166" i="11"/>
  <c r="N166" i="11"/>
  <c r="O165" i="11"/>
  <c r="N165" i="11"/>
  <c r="O164" i="11"/>
  <c r="N164" i="11"/>
  <c r="O163" i="11"/>
  <c r="N163" i="11"/>
  <c r="O162" i="11"/>
  <c r="N162" i="11"/>
  <c r="O161" i="11"/>
  <c r="N161" i="11"/>
  <c r="O160" i="11"/>
  <c r="N160" i="11"/>
  <c r="O159" i="11"/>
  <c r="N159" i="11"/>
  <c r="O158" i="11"/>
  <c r="N158" i="11"/>
  <c r="O157" i="11"/>
  <c r="N157" i="11"/>
  <c r="O156" i="11"/>
  <c r="N156" i="11"/>
  <c r="O155" i="11"/>
  <c r="N155" i="11"/>
  <c r="O154" i="11"/>
  <c r="N154" i="11"/>
  <c r="O153" i="11"/>
  <c r="N153" i="11"/>
  <c r="O152" i="11"/>
  <c r="N152" i="11"/>
  <c r="O151" i="11"/>
  <c r="N151" i="11"/>
  <c r="O150" i="11"/>
  <c r="N150" i="11"/>
  <c r="O149" i="11"/>
  <c r="N149" i="11"/>
  <c r="O148" i="11"/>
  <c r="N148" i="11"/>
  <c r="O147" i="11"/>
  <c r="N147" i="11"/>
  <c r="O146" i="11"/>
  <c r="N146" i="11"/>
  <c r="O145" i="11"/>
  <c r="N145" i="11"/>
  <c r="O144" i="11"/>
  <c r="N144" i="11"/>
  <c r="O143" i="11"/>
  <c r="N143" i="11"/>
  <c r="O142" i="11"/>
  <c r="N142" i="11"/>
  <c r="O141" i="11"/>
  <c r="N141" i="11"/>
  <c r="O140" i="11"/>
  <c r="N140" i="11"/>
  <c r="O139" i="11"/>
  <c r="N139" i="11"/>
  <c r="O138" i="11"/>
  <c r="N138" i="11"/>
  <c r="O137" i="11"/>
  <c r="N137" i="11"/>
  <c r="O136" i="11"/>
  <c r="N136" i="11"/>
  <c r="O135" i="11"/>
  <c r="N135" i="11"/>
  <c r="O134" i="11"/>
  <c r="N134" i="11"/>
  <c r="O133" i="11"/>
  <c r="N133" i="11"/>
  <c r="O132" i="11"/>
  <c r="N132" i="11"/>
  <c r="O131" i="11"/>
  <c r="N131" i="11"/>
  <c r="O130" i="11"/>
  <c r="N130" i="11"/>
  <c r="O129" i="11"/>
  <c r="N129" i="11"/>
  <c r="O128" i="11"/>
  <c r="N128" i="11"/>
  <c r="O127" i="11"/>
  <c r="N127" i="11"/>
  <c r="O126" i="11"/>
  <c r="N126" i="11"/>
  <c r="O125" i="11"/>
  <c r="N125" i="11"/>
  <c r="O124" i="11"/>
  <c r="N124" i="11"/>
  <c r="O123" i="11"/>
  <c r="N123" i="11"/>
  <c r="O122" i="11"/>
  <c r="N122" i="11"/>
  <c r="O121" i="11"/>
  <c r="N121" i="11"/>
  <c r="O120" i="11"/>
  <c r="N120" i="11"/>
  <c r="O119" i="11"/>
  <c r="N119" i="11"/>
  <c r="O118" i="11"/>
  <c r="N118" i="11"/>
  <c r="O117" i="11"/>
  <c r="N117" i="11"/>
  <c r="O116" i="11"/>
  <c r="N116" i="11"/>
  <c r="O115" i="11"/>
  <c r="N115" i="11"/>
  <c r="O114" i="11"/>
  <c r="N114" i="11"/>
  <c r="O113" i="11"/>
  <c r="N113" i="11"/>
  <c r="O112" i="11"/>
  <c r="N112" i="11"/>
  <c r="O111" i="11"/>
  <c r="N111" i="11"/>
  <c r="O110" i="11"/>
  <c r="N110" i="11"/>
  <c r="O109" i="11"/>
  <c r="N109" i="11"/>
  <c r="O108" i="11"/>
  <c r="N108" i="11"/>
  <c r="O107" i="11"/>
  <c r="N107" i="11"/>
  <c r="O106" i="11"/>
  <c r="N106" i="11"/>
  <c r="O105" i="11"/>
  <c r="N105" i="11"/>
  <c r="O104" i="11"/>
  <c r="N104" i="11"/>
  <c r="O103" i="11"/>
  <c r="N103" i="11"/>
  <c r="O102" i="11"/>
  <c r="N102" i="11"/>
  <c r="O101" i="11"/>
  <c r="N101" i="11"/>
  <c r="O100" i="11"/>
  <c r="N100" i="11"/>
  <c r="O99" i="11"/>
  <c r="N99" i="11"/>
  <c r="O98" i="11"/>
  <c r="N98" i="11"/>
  <c r="O97" i="11"/>
  <c r="N97" i="11"/>
  <c r="O96" i="11"/>
  <c r="N96" i="11"/>
  <c r="O95" i="11"/>
  <c r="N95" i="11"/>
  <c r="O94" i="11"/>
  <c r="N94" i="11"/>
  <c r="O93" i="11"/>
  <c r="N93" i="11"/>
  <c r="O92" i="11"/>
  <c r="N92" i="11"/>
  <c r="O91" i="11"/>
  <c r="N91" i="11"/>
  <c r="O90" i="11"/>
  <c r="N90" i="11"/>
  <c r="O89" i="11"/>
  <c r="N89" i="11"/>
  <c r="O88" i="11"/>
  <c r="N88" i="11"/>
  <c r="O87" i="11"/>
  <c r="N87" i="11"/>
  <c r="O86" i="11"/>
  <c r="N86" i="11"/>
  <c r="O85" i="11"/>
  <c r="N85" i="11"/>
  <c r="O84" i="11"/>
  <c r="N84" i="11"/>
  <c r="O83" i="11"/>
  <c r="N83" i="11"/>
  <c r="O82" i="11"/>
  <c r="N82" i="11"/>
  <c r="O81" i="11"/>
  <c r="N81" i="11"/>
  <c r="O80" i="11"/>
  <c r="N80" i="11"/>
  <c r="O79" i="11"/>
  <c r="N79" i="11"/>
  <c r="O78" i="11"/>
  <c r="N78" i="11"/>
  <c r="O77" i="11"/>
  <c r="N77" i="11"/>
  <c r="O76" i="11"/>
  <c r="N76" i="11"/>
  <c r="O75" i="11"/>
  <c r="N75" i="11"/>
  <c r="O74" i="11"/>
  <c r="N74" i="11"/>
  <c r="O73" i="11"/>
  <c r="N73" i="11"/>
  <c r="O72" i="11"/>
  <c r="N72" i="11"/>
  <c r="O71" i="11"/>
  <c r="N71" i="11"/>
  <c r="O70" i="11"/>
  <c r="N70" i="11"/>
  <c r="O69" i="11"/>
  <c r="N69" i="11"/>
  <c r="O68" i="11"/>
  <c r="N68" i="11"/>
  <c r="O67" i="11"/>
  <c r="N67" i="11"/>
  <c r="O66" i="11"/>
  <c r="N66" i="11"/>
  <c r="O65" i="11"/>
  <c r="N65" i="11"/>
  <c r="O64" i="11"/>
  <c r="N64" i="11"/>
  <c r="O63" i="11"/>
  <c r="N63" i="11"/>
  <c r="O62" i="11"/>
  <c r="N62" i="11"/>
  <c r="O61" i="11"/>
  <c r="N61" i="11"/>
  <c r="O60" i="11"/>
  <c r="N60" i="11"/>
  <c r="O59" i="11"/>
  <c r="N59" i="11"/>
  <c r="O58" i="11"/>
  <c r="N58" i="11"/>
  <c r="O57" i="11"/>
  <c r="N57" i="11"/>
  <c r="O56" i="11"/>
  <c r="N56" i="11"/>
  <c r="O55" i="11"/>
  <c r="N55" i="11"/>
  <c r="O54" i="11"/>
  <c r="N54" i="11"/>
  <c r="O53" i="11"/>
  <c r="N53" i="11"/>
  <c r="O52" i="11"/>
  <c r="N52" i="11"/>
  <c r="O51" i="11"/>
  <c r="N51" i="11"/>
  <c r="O50" i="11"/>
  <c r="N50" i="11"/>
  <c r="O49" i="11"/>
  <c r="N49" i="11"/>
  <c r="O48" i="11"/>
  <c r="N48" i="11"/>
  <c r="O47" i="11"/>
  <c r="N47" i="11"/>
  <c r="O46" i="11"/>
  <c r="N46" i="11"/>
  <c r="O45" i="11"/>
  <c r="N45" i="11"/>
  <c r="O44" i="11"/>
  <c r="N44" i="11"/>
  <c r="O43" i="11"/>
  <c r="N43" i="11"/>
  <c r="O42" i="11"/>
  <c r="N42" i="11"/>
  <c r="O41" i="11"/>
  <c r="N41" i="11"/>
  <c r="O40" i="11"/>
  <c r="N40" i="11"/>
  <c r="O39" i="11"/>
  <c r="N39" i="11"/>
  <c r="O38" i="11"/>
  <c r="N38" i="11"/>
  <c r="O37" i="11"/>
  <c r="N37" i="11"/>
  <c r="O36" i="11"/>
  <c r="N36" i="11"/>
  <c r="O35" i="11"/>
  <c r="N35" i="11"/>
  <c r="O34" i="11"/>
  <c r="N34" i="11"/>
  <c r="O33" i="11"/>
  <c r="N33" i="11"/>
  <c r="O32" i="11"/>
  <c r="N32" i="11"/>
  <c r="O31" i="11"/>
  <c r="N31" i="11"/>
  <c r="O30" i="11"/>
  <c r="N30" i="11"/>
  <c r="O29" i="11"/>
  <c r="N29" i="11"/>
  <c r="O28" i="11"/>
  <c r="N28" i="11"/>
  <c r="O27" i="11"/>
  <c r="N27" i="11"/>
  <c r="O26" i="11"/>
  <c r="N26" i="11"/>
  <c r="O25" i="11"/>
  <c r="N25" i="11"/>
  <c r="O24" i="11"/>
  <c r="N24" i="11"/>
  <c r="O23" i="11"/>
  <c r="N23" i="11"/>
  <c r="O22" i="11"/>
  <c r="N22" i="11"/>
  <c r="O21" i="11"/>
  <c r="N21" i="11"/>
  <c r="O20" i="11"/>
  <c r="N20" i="11"/>
  <c r="O19" i="11"/>
  <c r="N19" i="11"/>
  <c r="O18" i="11"/>
  <c r="N18" i="11"/>
  <c r="O17" i="11"/>
  <c r="N17" i="11"/>
  <c r="O16" i="11"/>
  <c r="N16" i="11"/>
  <c r="O15" i="11"/>
  <c r="N15" i="11"/>
  <c r="O14" i="11"/>
  <c r="N14" i="11"/>
  <c r="O13" i="11"/>
  <c r="N13" i="11"/>
  <c r="O12" i="11"/>
  <c r="N12" i="11"/>
  <c r="O11" i="11"/>
  <c r="N11" i="11"/>
  <c r="O10" i="11"/>
  <c r="N10" i="11"/>
  <c r="O9" i="11"/>
  <c r="N9" i="11"/>
  <c r="O8" i="11"/>
  <c r="N8" i="11"/>
  <c r="O7" i="11"/>
  <c r="N7" i="11"/>
  <c r="O6" i="11"/>
  <c r="N6" i="11"/>
  <c r="O5" i="11"/>
  <c r="N5" i="11"/>
  <c r="O4" i="11"/>
  <c r="N4" i="11"/>
  <c r="O3" i="11"/>
  <c r="N3" i="11"/>
  <c r="O2" i="11"/>
  <c r="N2" i="11"/>
  <c r="F67" i="20"/>
  <c r="F90" i="27"/>
  <c r="F90" i="24"/>
  <c r="F67" i="26"/>
  <c r="F76" i="25"/>
  <c r="F68" i="27"/>
  <c r="F97" i="24"/>
  <c r="F90" i="26"/>
  <c r="F50" i="27"/>
  <c r="F50" i="20"/>
  <c r="F76" i="20"/>
  <c r="F90" i="25"/>
  <c r="F96" i="27"/>
  <c r="F97" i="27"/>
  <c r="F90" i="20"/>
  <c r="F66" i="29"/>
  <c r="F76" i="24"/>
  <c r="F50" i="25"/>
  <c r="F67" i="25"/>
  <c r="F65" i="24"/>
  <c r="A68" i="29" l="1"/>
  <c r="F44" i="20"/>
  <c r="H44" i="20" s="1"/>
  <c r="L44" i="20" s="1"/>
  <c r="L30" i="20" s="1"/>
  <c r="F70" i="20"/>
  <c r="H70" i="20" s="1"/>
  <c r="L70" i="20" s="1"/>
  <c r="F84" i="20"/>
  <c r="H84" i="20" s="1"/>
  <c r="L84" i="20" s="1"/>
  <c r="A68" i="20"/>
  <c r="F91" i="27"/>
  <c r="H91" i="27" s="1"/>
  <c r="L91" i="27" s="1"/>
  <c r="F44" i="27"/>
  <c r="H44" i="27" s="1"/>
  <c r="L44" i="27" s="1"/>
  <c r="L30" i="27" s="1"/>
  <c r="F84" i="27"/>
  <c r="H84" i="27" s="1"/>
  <c r="L84" i="27" s="1"/>
  <c r="A69" i="27"/>
  <c r="F84" i="26"/>
  <c r="H84" i="26" s="1"/>
  <c r="L84" i="26" s="1"/>
  <c r="L83" i="26" s="1"/>
  <c r="A68" i="26"/>
  <c r="F70" i="25"/>
  <c r="H70" i="25" s="1"/>
  <c r="L70" i="25" s="1"/>
  <c r="F84" i="25"/>
  <c r="H84" i="25" s="1"/>
  <c r="L84" i="25" s="1"/>
  <c r="L83" i="25" s="1"/>
  <c r="A68" i="25"/>
  <c r="A67" i="24"/>
  <c r="F70" i="24"/>
  <c r="H70" i="24" s="1"/>
  <c r="L70" i="24" s="1"/>
  <c r="F91" i="24"/>
  <c r="H91" i="24" s="1"/>
  <c r="L91" i="24" s="1"/>
  <c r="F84" i="24"/>
  <c r="H84" i="24" s="1"/>
  <c r="L84" i="24" s="1"/>
  <c r="F91" i="20"/>
  <c r="H91" i="20" s="1"/>
  <c r="L91" i="20" s="1"/>
  <c r="P70" i="12"/>
  <c r="P262" i="12"/>
  <c r="P102" i="12"/>
  <c r="P38" i="12"/>
  <c r="P114" i="12"/>
  <c r="P182" i="12"/>
  <c r="P230" i="12"/>
  <c r="P246" i="12"/>
  <c r="P6" i="12"/>
  <c r="P10" i="12"/>
  <c r="P14" i="12"/>
  <c r="P22" i="12"/>
  <c r="P118" i="12"/>
  <c r="P166" i="12"/>
  <c r="P278" i="12"/>
  <c r="P86" i="12"/>
  <c r="P54" i="12"/>
  <c r="P122" i="12"/>
  <c r="P126" i="12"/>
  <c r="P134" i="12"/>
  <c r="P138" i="12"/>
  <c r="P142" i="12"/>
  <c r="P150" i="12"/>
  <c r="P98" i="12"/>
  <c r="P214" i="12"/>
  <c r="P254" i="12"/>
  <c r="P66" i="12"/>
  <c r="P90" i="12"/>
  <c r="P94" i="12"/>
  <c r="P194" i="12"/>
  <c r="P82" i="12"/>
  <c r="P106" i="12"/>
  <c r="P110" i="12"/>
  <c r="P2" i="12"/>
  <c r="P26" i="12"/>
  <c r="P30" i="12"/>
  <c r="P130" i="12"/>
  <c r="P154" i="12"/>
  <c r="P158" i="12"/>
  <c r="P234" i="12"/>
  <c r="P238" i="12"/>
  <c r="P18" i="12"/>
  <c r="P42" i="12"/>
  <c r="P46" i="12"/>
  <c r="P146" i="12"/>
  <c r="P170" i="12"/>
  <c r="P174" i="12"/>
  <c r="P218" i="12"/>
  <c r="P222" i="12"/>
  <c r="P242" i="12"/>
  <c r="P282" i="12"/>
  <c r="P34" i="12"/>
  <c r="P62" i="12"/>
  <c r="P162" i="12"/>
  <c r="P186" i="12"/>
  <c r="P190" i="12"/>
  <c r="P202" i="12"/>
  <c r="P206" i="12"/>
  <c r="P226" i="12"/>
  <c r="P58" i="12"/>
  <c r="P50" i="12"/>
  <c r="P74" i="12"/>
  <c r="P78" i="12"/>
  <c r="P178" i="12"/>
  <c r="P210" i="12"/>
  <c r="P266" i="12"/>
  <c r="P270" i="12"/>
  <c r="P274" i="12"/>
  <c r="Q46" i="16"/>
  <c r="Q134" i="15"/>
  <c r="Q262" i="15"/>
  <c r="Q194" i="16"/>
  <c r="Q2" i="12"/>
  <c r="Q6" i="12"/>
  <c r="Q146" i="13"/>
  <c r="Q174" i="13"/>
  <c r="Q178" i="13"/>
  <c r="Q210" i="13"/>
  <c r="Q214" i="13"/>
  <c r="Q22" i="15"/>
  <c r="Q162" i="13"/>
  <c r="Q50" i="14"/>
  <c r="Q74" i="14"/>
  <c r="Q82" i="14"/>
  <c r="Q62" i="14"/>
  <c r="Q98" i="14"/>
  <c r="Q150" i="15"/>
  <c r="Q34" i="15"/>
  <c r="Q70" i="15"/>
  <c r="Q114" i="14"/>
  <c r="Q242" i="14"/>
  <c r="Q178" i="14"/>
  <c r="Q190" i="14"/>
  <c r="Q6" i="15"/>
  <c r="Q190" i="15"/>
  <c r="Q38" i="15"/>
  <c r="Q198" i="15"/>
  <c r="Q258" i="11"/>
  <c r="Q270" i="11"/>
  <c r="Q118" i="12"/>
  <c r="Q166" i="12"/>
  <c r="Q230" i="12"/>
  <c r="Q54" i="12"/>
  <c r="Q70" i="16"/>
  <c r="Q74" i="16"/>
  <c r="Q202" i="16"/>
  <c r="Q242" i="16"/>
  <c r="Q130" i="16"/>
  <c r="Q258" i="16"/>
  <c r="Q58" i="13"/>
  <c r="Q274" i="13"/>
  <c r="Q66" i="13"/>
  <c r="Q98" i="13"/>
  <c r="Q82" i="13"/>
  <c r="Q218" i="13"/>
  <c r="Q18" i="13"/>
  <c r="Q66" i="16"/>
  <c r="Q34" i="13"/>
  <c r="Q86" i="13"/>
  <c r="Q90" i="13"/>
  <c r="Q10" i="14"/>
  <c r="Q18" i="14"/>
  <c r="Q2" i="16"/>
  <c r="Q6" i="16"/>
  <c r="Q10" i="16"/>
  <c r="Q114" i="16"/>
  <c r="Q2" i="13"/>
  <c r="Q34" i="14"/>
  <c r="Q130" i="14"/>
  <c r="Q126" i="15"/>
  <c r="Q98" i="16"/>
  <c r="Q146" i="16"/>
  <c r="Q38" i="12"/>
  <c r="Q46" i="13"/>
  <c r="Q54" i="15"/>
  <c r="Q58" i="12"/>
  <c r="Q66" i="12"/>
  <c r="Q70" i="12"/>
  <c r="Q138" i="14"/>
  <c r="Q146" i="14"/>
  <c r="Q86" i="15"/>
  <c r="Q110" i="16"/>
  <c r="Q134" i="16"/>
  <c r="Q138" i="16"/>
  <c r="Q50" i="13"/>
  <c r="Q22" i="12"/>
  <c r="Q30" i="12"/>
  <c r="Q22" i="13"/>
  <c r="Q26" i="13"/>
  <c r="Q130" i="13"/>
  <c r="Q126" i="14"/>
  <c r="Q98" i="15"/>
  <c r="Q102" i="15"/>
  <c r="Q50" i="16"/>
  <c r="Q18" i="16"/>
  <c r="Q110" i="13"/>
  <c r="Q114" i="13"/>
  <c r="Q66" i="14"/>
  <c r="Q62" i="15"/>
  <c r="Q118" i="15"/>
  <c r="Q34" i="16"/>
  <c r="Q82" i="16"/>
  <c r="Q230" i="11"/>
  <c r="Q226" i="14"/>
  <c r="Q162" i="15"/>
  <c r="Q166" i="15"/>
  <c r="Q246" i="15"/>
  <c r="Q258" i="14"/>
  <c r="Q278" i="15"/>
  <c r="Q242" i="11"/>
  <c r="Q154" i="13"/>
  <c r="Q266" i="14"/>
  <c r="Q150" i="13"/>
  <c r="Q274" i="14"/>
  <c r="Q238" i="13"/>
  <c r="Q242" i="13"/>
  <c r="Q162" i="14"/>
  <c r="Q254" i="14"/>
  <c r="Q182" i="15"/>
  <c r="Q254" i="15"/>
  <c r="Q222" i="11"/>
  <c r="Q258" i="13"/>
  <c r="Q226" i="13"/>
  <c r="Q278" i="13"/>
  <c r="Q282" i="13"/>
  <c r="Q194" i="14"/>
  <c r="Q214" i="15"/>
  <c r="Q274" i="11"/>
  <c r="Q194" i="13"/>
  <c r="Q202" i="14"/>
  <c r="Q210" i="14"/>
  <c r="Q226" i="15"/>
  <c r="Q230" i="15"/>
  <c r="Q182" i="12"/>
  <c r="Q174" i="16"/>
  <c r="Q198" i="16"/>
  <c r="Q226" i="16"/>
  <c r="Q274" i="16"/>
  <c r="Q162" i="16"/>
  <c r="Q238" i="16"/>
  <c r="Q262" i="16"/>
  <c r="Q266" i="16"/>
  <c r="Q178" i="16"/>
  <c r="Q210" i="16"/>
  <c r="Q62" i="16"/>
  <c r="Q126" i="16"/>
  <c r="Q190" i="16"/>
  <c r="Q254" i="16"/>
  <c r="Q270" i="16"/>
  <c r="Q22" i="16"/>
  <c r="Q26" i="16"/>
  <c r="Q86" i="16"/>
  <c r="Q90" i="16"/>
  <c r="Q150" i="16"/>
  <c r="Q154" i="16"/>
  <c r="Q214" i="16"/>
  <c r="Q218" i="16"/>
  <c r="Q278" i="16"/>
  <c r="Q282" i="16"/>
  <c r="Q14" i="16"/>
  <c r="Q78" i="16"/>
  <c r="Q142" i="16"/>
  <c r="Q206" i="16"/>
  <c r="Q38" i="16"/>
  <c r="Q42" i="16"/>
  <c r="Q102" i="16"/>
  <c r="Q106" i="16"/>
  <c r="Q166" i="16"/>
  <c r="Q170" i="16"/>
  <c r="Q230" i="16"/>
  <c r="Q234" i="16"/>
  <c r="Q30" i="16"/>
  <c r="Q94" i="16"/>
  <c r="Q158" i="16"/>
  <c r="Q222" i="16"/>
  <c r="Q54" i="16"/>
  <c r="Q58" i="16"/>
  <c r="Q118" i="16"/>
  <c r="Q122" i="16"/>
  <c r="Q182" i="16"/>
  <c r="Q186" i="16"/>
  <c r="Q246" i="16"/>
  <c r="Q250" i="16"/>
  <c r="Q42" i="15"/>
  <c r="Q106" i="15"/>
  <c r="Q170" i="15"/>
  <c r="Q234" i="15"/>
  <c r="Q14" i="15"/>
  <c r="Q50" i="15"/>
  <c r="Q78" i="15"/>
  <c r="Q114" i="15"/>
  <c r="Q142" i="15"/>
  <c r="Q178" i="15"/>
  <c r="Q206" i="15"/>
  <c r="Q242" i="15"/>
  <c r="Q270" i="15"/>
  <c r="Q58" i="15"/>
  <c r="Q122" i="15"/>
  <c r="Q186" i="15"/>
  <c r="Q250" i="15"/>
  <c r="Q2" i="15"/>
  <c r="Q30" i="15"/>
  <c r="Q66" i="15"/>
  <c r="Q94" i="15"/>
  <c r="Q130" i="15"/>
  <c r="Q158" i="15"/>
  <c r="Q194" i="15"/>
  <c r="Q222" i="15"/>
  <c r="Q258" i="15"/>
  <c r="Q10" i="15"/>
  <c r="Q74" i="15"/>
  <c r="Q138" i="15"/>
  <c r="Q202" i="15"/>
  <c r="Q266" i="15"/>
  <c r="Q82" i="15"/>
  <c r="Q110" i="15"/>
  <c r="Q146" i="15"/>
  <c r="Q174" i="15"/>
  <c r="Q210" i="15"/>
  <c r="Q238" i="15"/>
  <c r="Q274" i="15"/>
  <c r="Q18" i="15"/>
  <c r="Q46" i="15"/>
  <c r="Q26" i="15"/>
  <c r="Q90" i="15"/>
  <c r="Q154" i="15"/>
  <c r="Q218" i="15"/>
  <c r="Q282" i="15"/>
  <c r="Q22" i="14"/>
  <c r="Q86" i="14"/>
  <c r="Q150" i="14"/>
  <c r="Q214" i="14"/>
  <c r="Q278" i="14"/>
  <c r="Q14" i="14"/>
  <c r="Q26" i="14"/>
  <c r="Q78" i="14"/>
  <c r="Q90" i="14"/>
  <c r="Q142" i="14"/>
  <c r="Q154" i="14"/>
  <c r="Q206" i="14"/>
  <c r="Q218" i="14"/>
  <c r="Q270" i="14"/>
  <c r="Q282" i="14"/>
  <c r="Q38" i="14"/>
  <c r="Q102" i="14"/>
  <c r="Q166" i="14"/>
  <c r="Q230" i="14"/>
  <c r="Q30" i="14"/>
  <c r="Q42" i="14"/>
  <c r="Q94" i="14"/>
  <c r="Q106" i="14"/>
  <c r="Q158" i="14"/>
  <c r="Q170" i="14"/>
  <c r="Q222" i="14"/>
  <c r="Q234" i="14"/>
  <c r="Q54" i="14"/>
  <c r="Q118" i="14"/>
  <c r="Q182" i="14"/>
  <c r="Q246" i="14"/>
  <c r="Q46" i="14"/>
  <c r="Q58" i="14"/>
  <c r="Q110" i="14"/>
  <c r="Q122" i="14"/>
  <c r="Q174" i="14"/>
  <c r="Q186" i="14"/>
  <c r="Q238" i="14"/>
  <c r="Q250" i="14"/>
  <c r="Q2" i="14"/>
  <c r="Q6" i="14"/>
  <c r="Q70" i="14"/>
  <c r="Q134" i="14"/>
  <c r="Q198" i="14"/>
  <c r="Q262" i="14"/>
  <c r="Q10" i="13"/>
  <c r="Q74" i="13"/>
  <c r="Q134" i="13"/>
  <c r="Q138" i="13"/>
  <c r="Q198" i="13"/>
  <c r="Q202" i="13"/>
  <c r="Q262" i="13"/>
  <c r="Q266" i="13"/>
  <c r="Q6" i="13"/>
  <c r="Q70" i="13"/>
  <c r="Q62" i="13"/>
  <c r="Q126" i="13"/>
  <c r="Q190" i="13"/>
  <c r="Q254" i="13"/>
  <c r="Q270" i="13"/>
  <c r="Q14" i="13"/>
  <c r="Q78" i="13"/>
  <c r="Q142" i="13"/>
  <c r="Q206" i="13"/>
  <c r="Q38" i="13"/>
  <c r="Q42" i="13"/>
  <c r="Q102" i="13"/>
  <c r="Q106" i="13"/>
  <c r="Q166" i="13"/>
  <c r="Q170" i="13"/>
  <c r="Q230" i="13"/>
  <c r="Q234" i="13"/>
  <c r="Q30" i="13"/>
  <c r="Q94" i="13"/>
  <c r="Q158" i="13"/>
  <c r="Q222" i="13"/>
  <c r="Q54" i="13"/>
  <c r="Q118" i="13"/>
  <c r="Q122" i="13"/>
  <c r="Q182" i="13"/>
  <c r="Q186" i="13"/>
  <c r="Q246" i="13"/>
  <c r="Q250" i="13"/>
  <c r="Q6" i="11"/>
  <c r="Q14" i="11"/>
  <c r="Q18" i="11"/>
  <c r="Q26" i="11"/>
  <c r="Q34" i="11"/>
  <c r="Q42" i="11"/>
  <c r="Q50" i="11"/>
  <c r="Q58" i="11"/>
  <c r="Q66" i="11"/>
  <c r="Q74" i="11"/>
  <c r="Q82" i="11"/>
  <c r="Q90" i="11"/>
  <c r="Q102" i="11"/>
  <c r="Q110" i="11"/>
  <c r="Q118" i="11"/>
  <c r="Q126" i="11"/>
  <c r="Q134" i="11"/>
  <c r="Q142" i="11"/>
  <c r="Q166" i="11"/>
  <c r="Q178" i="11"/>
  <c r="Q186" i="11"/>
  <c r="Q198" i="11"/>
  <c r="Q238" i="11"/>
  <c r="Q278" i="11"/>
  <c r="Q254" i="11"/>
  <c r="Q234" i="11"/>
  <c r="Q250" i="11"/>
  <c r="Q266" i="11"/>
  <c r="Q246" i="11"/>
  <c r="Q218" i="11"/>
  <c r="Q2" i="11"/>
  <c r="Q10" i="11"/>
  <c r="Q22" i="11"/>
  <c r="Q30" i="11"/>
  <c r="Q38" i="11"/>
  <c r="Q46" i="11"/>
  <c r="Q54" i="11"/>
  <c r="Q62" i="11"/>
  <c r="Q70" i="11"/>
  <c r="Q78" i="11"/>
  <c r="Q86" i="11"/>
  <c r="Q94" i="11"/>
  <c r="Q98" i="11"/>
  <c r="Q106" i="11"/>
  <c r="Q114" i="11"/>
  <c r="Q122" i="11"/>
  <c r="Q130" i="11"/>
  <c r="Q138" i="11"/>
  <c r="Q146" i="11"/>
  <c r="Q154" i="11"/>
  <c r="Q162" i="11"/>
  <c r="Q170" i="11"/>
  <c r="Q174" i="11"/>
  <c r="Q182" i="11"/>
  <c r="Q190" i="11"/>
  <c r="Q194" i="11"/>
  <c r="Q202" i="11"/>
  <c r="Q206" i="11"/>
  <c r="Q210" i="11"/>
  <c r="Q214" i="11"/>
  <c r="Q226" i="11"/>
  <c r="Q282" i="11"/>
  <c r="Q262" i="11"/>
  <c r="Q14" i="12"/>
  <c r="Q94" i="12"/>
  <c r="Q150" i="12"/>
  <c r="Q250" i="12"/>
  <c r="Q214" i="12"/>
  <c r="Q254" i="12"/>
  <c r="Q206" i="12"/>
  <c r="Q10" i="12"/>
  <c r="Q18" i="12"/>
  <c r="Q46" i="12"/>
  <c r="Q74" i="12"/>
  <c r="Q278" i="12"/>
  <c r="Q102" i="12"/>
  <c r="Q186" i="12"/>
  <c r="Q194" i="12"/>
  <c r="Q34" i="12"/>
  <c r="Q158" i="12"/>
  <c r="Q270" i="12"/>
  <c r="Q238" i="12"/>
  <c r="Q26" i="12"/>
  <c r="Q86" i="12"/>
  <c r="Q258" i="12"/>
  <c r="Q62" i="12"/>
  <c r="Q42" i="12"/>
  <c r="Q50" i="12"/>
  <c r="Q122" i="12"/>
  <c r="Q130" i="12"/>
  <c r="Q134" i="12"/>
  <c r="Q158" i="11"/>
  <c r="Q262" i="12"/>
  <c r="Q246" i="12"/>
  <c r="Q198" i="12"/>
  <c r="Q138" i="12"/>
  <c r="Q174" i="12"/>
  <c r="Q202" i="12"/>
  <c r="Q210" i="12"/>
  <c r="Q266" i="12"/>
  <c r="Q274" i="12"/>
  <c r="Q82" i="12"/>
  <c r="Q110" i="12"/>
  <c r="Q146" i="12"/>
  <c r="Q90" i="12"/>
  <c r="Q98" i="12"/>
  <c r="Q126" i="12"/>
  <c r="Q154" i="12"/>
  <c r="Q162" i="12"/>
  <c r="Q190" i="12"/>
  <c r="Q218" i="12"/>
  <c r="Q226" i="12"/>
  <c r="Q282" i="12"/>
  <c r="Q106" i="12"/>
  <c r="Q114" i="12"/>
  <c r="Q142" i="12"/>
  <c r="Q170" i="12"/>
  <c r="Q178" i="12"/>
  <c r="Q234" i="12"/>
  <c r="Q242" i="12"/>
  <c r="Q222" i="12"/>
  <c r="Q78" i="12"/>
  <c r="Q150" i="11"/>
  <c r="F9" i="27"/>
  <c r="F57" i="27"/>
  <c r="F67" i="29"/>
  <c r="F53" i="24"/>
  <c r="F69" i="27"/>
  <c r="F28" i="24"/>
  <c r="F7" i="27"/>
  <c r="F7" i="24"/>
  <c r="F68" i="26"/>
  <c r="F25" i="24"/>
  <c r="F17" i="27"/>
  <c r="F23" i="27"/>
  <c r="F12" i="27"/>
  <c r="F24" i="24"/>
  <c r="F19" i="27"/>
  <c r="F66" i="24"/>
  <c r="F62" i="25"/>
  <c r="F68" i="25"/>
  <c r="F6" i="24"/>
  <c r="F15" i="25"/>
  <c r="F68" i="20"/>
  <c r="F46" i="25"/>
  <c r="F56" i="27" l="1"/>
  <c r="H56" i="27" s="1"/>
  <c r="L56" i="27" s="1"/>
  <c r="F21" i="27"/>
  <c r="H21" i="27" s="1"/>
  <c r="L21" i="27" s="1"/>
  <c r="F26" i="24"/>
  <c r="H26" i="24" s="1"/>
  <c r="L26" i="24" s="1"/>
  <c r="F16" i="27"/>
  <c r="H16" i="27" s="1"/>
  <c r="L16" i="27" s="1"/>
  <c r="F11" i="27"/>
  <c r="H11" i="27" s="1"/>
  <c r="L11" i="27" s="1"/>
  <c r="F5" i="27"/>
  <c r="H5" i="27" s="1"/>
  <c r="L5" i="27" s="1"/>
  <c r="A69" i="29"/>
  <c r="L83" i="20"/>
  <c r="A69" i="20"/>
  <c r="F44" i="25"/>
  <c r="H44" i="25" s="1"/>
  <c r="L44" i="25" s="1"/>
  <c r="L30" i="25" s="1"/>
  <c r="F11" i="25"/>
  <c r="H11" i="25" s="1"/>
  <c r="L11" i="25" s="1"/>
  <c r="L4" i="25" s="1"/>
  <c r="F51" i="24"/>
  <c r="H51" i="24" s="1"/>
  <c r="L51" i="24" s="1"/>
  <c r="L30" i="24" s="1"/>
  <c r="F21" i="24"/>
  <c r="H21" i="24" s="1"/>
  <c r="L21" i="24" s="1"/>
  <c r="F5" i="24"/>
  <c r="H5" i="24" s="1"/>
  <c r="L5" i="24" s="1"/>
  <c r="L83" i="27"/>
  <c r="F61" i="27"/>
  <c r="H61" i="27" s="1"/>
  <c r="L61" i="27" s="1"/>
  <c r="A69" i="26"/>
  <c r="A69" i="25"/>
  <c r="A68" i="24"/>
  <c r="L83" i="24"/>
  <c r="L4" i="20"/>
  <c r="T54" i="11"/>
  <c r="T70" i="11"/>
  <c r="T38" i="11"/>
  <c r="T22" i="11"/>
  <c r="F67" i="24"/>
  <c r="F69" i="20"/>
  <c r="F69" i="26"/>
  <c r="F68" i="29"/>
  <c r="F69" i="25"/>
  <c r="F69" i="29"/>
  <c r="L55" i="27" l="1"/>
  <c r="L4" i="27"/>
  <c r="F61" i="29"/>
  <c r="H61" i="29" s="1"/>
  <c r="L61" i="29" s="1"/>
  <c r="L55" i="29" s="1"/>
  <c r="F61" i="20"/>
  <c r="H61" i="20" s="1"/>
  <c r="L61" i="20" s="1"/>
  <c r="L55" i="20" s="1"/>
  <c r="L2" i="20" s="1"/>
  <c r="L4" i="24"/>
  <c r="F61" i="26"/>
  <c r="H61" i="26" s="1"/>
  <c r="L61" i="26" s="1"/>
  <c r="L55" i="26" s="1"/>
  <c r="F61" i="25"/>
  <c r="H61" i="25" s="1"/>
  <c r="L61" i="25" s="1"/>
  <c r="L55" i="25" s="1"/>
  <c r="A69" i="24"/>
  <c r="F68" i="24"/>
  <c r="F69" i="24"/>
  <c r="L2" i="27" l="1"/>
  <c r="L2" i="29"/>
  <c r="L2" i="26"/>
  <c r="L2" i="25"/>
  <c r="F61" i="24"/>
  <c r="H61" i="24" s="1"/>
  <c r="L61" i="24" s="1"/>
  <c r="L55" i="24" s="1"/>
  <c r="L2" i="24" l="1"/>
</calcChain>
</file>

<file path=xl/sharedStrings.xml><?xml version="1.0" encoding="utf-8"?>
<sst xmlns="http://schemas.openxmlformats.org/spreadsheetml/2006/main" count="14866" uniqueCount="1168">
  <si>
    <t>Proposta/ Empresa</t>
  </si>
  <si>
    <t>Sistema/ Parte</t>
  </si>
  <si>
    <t>Tópico - No</t>
  </si>
  <si>
    <t>Tópico - Descrição</t>
  </si>
  <si>
    <t>Quesito - No.</t>
  </si>
  <si>
    <t>Quesito - Descrição</t>
  </si>
  <si>
    <t>Critério Quesito</t>
  </si>
  <si>
    <t>Avaliação Critério Quesito</t>
  </si>
  <si>
    <t>Breve justificativa</t>
  </si>
  <si>
    <t>Aborda Quesito</t>
  </si>
  <si>
    <t>PROPOSIÇÕES PARA O SISTEMA DE ABASTECIMENTO DE ÁGUA</t>
  </si>
  <si>
    <t>1a</t>
  </si>
  <si>
    <t>Manancial / Qualidade da Água:</t>
  </si>
  <si>
    <t>Identificação dos mananciais que serão utilizados para abastecimento público de água;</t>
  </si>
  <si>
    <t>Clareza</t>
  </si>
  <si>
    <t>Sim</t>
  </si>
  <si>
    <t>A escolha do manancial está clara e bem estruturada;</t>
  </si>
  <si>
    <t>Objetividade</t>
  </si>
  <si>
    <t>A identificação dos mananciais atende de forma objetiva;</t>
  </si>
  <si>
    <t>Consistência</t>
  </si>
  <si>
    <t>Texto apresenta mananciais atuais e potenciais, discute as limitações dos mananciais atuais e atende as definições do Anexo 2 do Edital quanto à adoção de captação superficial, com adução.</t>
  </si>
  <si>
    <t>Coerência</t>
  </si>
  <si>
    <t>Avaliação dos aspectos ambientais;</t>
  </si>
  <si>
    <t>Não</t>
  </si>
  <si>
    <t>Não trabalhou os principais aspectos ambientais da região</t>
  </si>
  <si>
    <t>O texto não indica as fontes dos dados utilizados para discussão de aspectos ambientais</t>
  </si>
  <si>
    <t>Não trata das principais leis e normas ambientais  como o código florestal e o PMSB e não referencia o texto base</t>
  </si>
  <si>
    <t>Só aborda a bacia hidrográfica do Paraíba do Sul, não fala das unidades de conservação, da vegetação  e do clima local</t>
  </si>
  <si>
    <t>Avaliação dos aspectos socioeconômicos</t>
  </si>
  <si>
    <t>O texto aborda o IPRS de forma muito superficial, não esclarecendo as classes do índice e sua relação com município</t>
  </si>
  <si>
    <t>Texto bastante objetivo, complementado por mapa de demografia</t>
  </si>
  <si>
    <t>O texto não indica as fontes dos dados utilizados, seja para discussão de aspectos econômicos ou demográficos</t>
  </si>
  <si>
    <t>O texto se concentra na situação da UGRHI 02, não avaliando a inserção de município e sua caracterização socioeconômica</t>
  </si>
  <si>
    <t>Descrição de parâmetros qualitativos da água bruta;</t>
  </si>
  <si>
    <t>Texto claro</t>
  </si>
  <si>
    <t>Muito conciso, apoiado por tabelas</t>
  </si>
  <si>
    <t>Apresenta dados do Plano de Bacia de 2006, não utiliza elementos fornecidos pelo PMSB e pelo Plano de Bacia de 2015.</t>
  </si>
  <si>
    <t>Trata apenas da água superficial, se abordar a subterrânea que é a efetivamente utilizada atualmente</t>
  </si>
  <si>
    <t>Apresentação  de  parâmetros  quantitativos  de  disponibilidade</t>
  </si>
  <si>
    <t>texto claro</t>
  </si>
  <si>
    <t>Texto conciso, apoiado por tabelas</t>
  </si>
  <si>
    <t>A proposta copia o conteúdo do PMSB de município, deixar isso claro, sem explicitar que se trata de citação e sem a adequada referência bibliográfica</t>
  </si>
  <si>
    <t>O texto é consistente com a proposta de adoção de captação superficial.</t>
  </si>
  <si>
    <t>1b</t>
  </si>
  <si>
    <t>Captação e Adução de Água Bruta</t>
  </si>
  <si>
    <t>Proposição de soluções para os problemas críticos existentes</t>
  </si>
  <si>
    <t>Texto objetivo. Apresenta as ações em forma de itens.</t>
  </si>
  <si>
    <t>Copia o TR para apresentar os problemas existentes em relação à qualidade da água. As soluções propostas, apesar de sucintas, atendem aos problemas críticos indicados no TR. Detalhamento dos problemas nos poços existentes é complementado no item "Estação de tratamento de água, elevatória de água e adutora de água tratada".</t>
  </si>
  <si>
    <t>Usa apenas as informações apresentadas no TR para embasar as ações propostas.</t>
  </si>
  <si>
    <t>Apresentação dos critérios de dimensionamento</t>
  </si>
  <si>
    <t>Texto objetivo</t>
  </si>
  <si>
    <t>Apesar de não citar as normas utilizadas, segue a metodologia de dimensionamento usual.</t>
  </si>
  <si>
    <t>Coerente com as vazões apresentadas no TR/ PMSB.</t>
  </si>
  <si>
    <t>Descrição da localização das unidades</t>
  </si>
  <si>
    <t>A proposta descreve claramente a localização da unidade de captação e o encaminhamento da adução;</t>
  </si>
  <si>
    <t>O texto é objetivo ao informar o local de captação e a adução;</t>
  </si>
  <si>
    <t>O texto é consistente ao informar o local de captação e a adução;</t>
  </si>
  <si>
    <t>O texto é coerente com as solicitações edital;</t>
  </si>
  <si>
    <t>Descrição física das unidades e instalações</t>
  </si>
  <si>
    <t>A proposta apresenta detalhes que descrevem com clareza as características físicas das instalações de Captação e adução</t>
  </si>
  <si>
    <t>O texto é objetivo ao apresentar as características das instalações de captação e adução;</t>
  </si>
  <si>
    <t>O sistema de captação é coerente com a necessidade de abastecimento de água para o período de concessão;</t>
  </si>
  <si>
    <t>1c</t>
  </si>
  <si>
    <t>Estação de Tratamento de Água, Estação Elevatória e Adução de Água Tratada</t>
  </si>
  <si>
    <t>Propostas preveem adequação do sistema de tratamento da água dos poços.</t>
  </si>
  <si>
    <t>Copia o TR/ PMSB para apresentar os problemas existentes em relação à qualidade da água. As soluções propostas, apesar de sucintas, atendem aos problemas críticos indicados no TR. Detalhamento dos problemas nos poços existentes é complementado no item "Estação de tratamento de água, elevatória de água e adutora de água tratada".</t>
  </si>
  <si>
    <t>Texto objetivo, apresentando passo a passo do dimensionamento.</t>
  </si>
  <si>
    <t>Metodologia apresenta as fontes bibliográficas e normas de referência.</t>
  </si>
  <si>
    <t>Vazões atendem as projeções do TR/ PMSB e critérios são coerentes com os sistemas propostos.</t>
  </si>
  <si>
    <t>A descrição da localização das ETA e elevatórias foram apresentadas de forma clara;</t>
  </si>
  <si>
    <t>A capacidade das unidades atendem a necessidade de abastecimento projetada para o período de concessão;</t>
  </si>
  <si>
    <t>a localização das unidades ETA e EEAT estão de acordo com a proposta de adução apresentada;</t>
  </si>
  <si>
    <t>Descrição física das unidades</t>
  </si>
  <si>
    <t>As unidades ETA e EEAT são descritas de forma clara;</t>
  </si>
  <si>
    <t>O texto descreve os equipamento de forma objetiva trazendo informações suficientes para a compreensão do sistema proposto;</t>
  </si>
  <si>
    <t>A proposta cita a NBR 12216 no item dimensionamento das unidades, para as estações elevatórias são apresentadas normas referente aos materiais propostos;</t>
  </si>
  <si>
    <t>O sistema proposto esta em conformidade com as demandas futuras a serem atendidas;</t>
  </si>
  <si>
    <t>1d</t>
  </si>
  <si>
    <t>Reservação, Redes de Distribuição, Ligações Prediais, Hidrometração</t>
  </si>
  <si>
    <t>Proposição de soluções para os problemas críticos existentes;</t>
  </si>
  <si>
    <t>Embasado em informações levantadas em campo. Soluções aderentes aos problemas levantados.</t>
  </si>
  <si>
    <t>Foram apresentados os problemas críticos levantados em campo para embasar as soluções.</t>
  </si>
  <si>
    <t>Apresentação dos critérios de dimensionamento;</t>
  </si>
  <si>
    <t>Não apresenta critérios de dimensionamento.</t>
  </si>
  <si>
    <t>Não cita metodologia ou referências para dimensionamento dos hidrômetros. Não cita parâmetros de dimensionamento da rede ou das ligações.</t>
  </si>
  <si>
    <t>Não apresenta critérios de dimensionamento para redes, ligações e hidrômetros, apenas texto genérico sobre modelagem hidráulica e medidores.</t>
  </si>
  <si>
    <t>Descrição da localização das unidades;</t>
  </si>
  <si>
    <t>A descrição da localização das unidades de Reservação e redes de distribuição foram apresentadas de forma clara;</t>
  </si>
  <si>
    <t>Foram apresentados os endereços onde as unidades de Reservação serão instaladas e em fotos aéreas apontados os locais específicos;</t>
  </si>
  <si>
    <t>a localização das unidades Reservação e redes de distribuição estão de acordo com a proposta de abastecimento;</t>
  </si>
  <si>
    <t>Descrição física das unidades.</t>
  </si>
  <si>
    <t xml:space="preserve">A descrição dos reservatórios e redes de distribuição são claras quanto ao material, tipo de estrutura, formato, comprimento e volume; </t>
  </si>
  <si>
    <t>Foram apresentadas tabelas de fácil leitura e textos com a descrição dos elementos</t>
  </si>
  <si>
    <t>A proposta apresenta normas para especificar projeto e os materiais da rede de distribuição porem não apresentou normas para a Reservação de água;</t>
  </si>
  <si>
    <t>O dimensionamentos da Reservação é coerente com o item objetivos e metas do edital.</t>
  </si>
  <si>
    <t>1e</t>
  </si>
  <si>
    <t>Cronograma Físico das Obras Propostas para o Sistema de Abastecimento de Água</t>
  </si>
  <si>
    <t>Relação de todas as soluções e obras propostas para o sistema de abastecimento de água com a previsão do início da sua implantação, término das obras e início da operação;</t>
  </si>
  <si>
    <t>Apresenta em apenas uma tabela atividades imediatas, de curto, médio e longo prazo, o que dificulta a compreensão.
Atividades das redes de distribuição, ligações prediais e hidrometria: não dá para entender as datas apresentadas.</t>
  </si>
  <si>
    <t>Tabela apresenta marcos e previsões das obras.</t>
  </si>
  <si>
    <t>Datas não são consistentes com a realidade.</t>
  </si>
  <si>
    <t>Coerente com as proposições</t>
  </si>
  <si>
    <t>Apresentação dos predecessores de cada uma das atividades propostas com indicação do caminho crítico de implantação do programa.</t>
  </si>
  <si>
    <t>Parcial. Apresenta as atividades predecessoras, mas caminho crítico não é indicado</t>
  </si>
  <si>
    <t>O item 1.1.1.5. informa que o manancial a ser utilizado será o Rio paraíba do Sul, no item 1.1.1.6. indicam 4 corpos hídrico a serem utilizados no abastecimento da cidade no futuro, esse item é contraditório como o item anterior 1.1.1.5.</t>
  </si>
  <si>
    <t>Foca no aspecto pluviosidade, deixando os outros de fora</t>
  </si>
  <si>
    <t>não</t>
  </si>
  <si>
    <t>o texto indica uma série de gráficos de atividades econômicas  porém não há conexão com a situação social do município.</t>
  </si>
  <si>
    <t>sim</t>
  </si>
  <si>
    <t>texto objetivo com gráficos da evolução do município em alguns indicadores de atividades econômicas</t>
  </si>
  <si>
    <t xml:space="preserve">O texto indica as fontes utilizadas </t>
  </si>
  <si>
    <t>O texto  conclui que Potim possui uma economia fraca em comparação com os municípios da região, porém não apresenta os dados comparativos, tão pouco dados demográficos</t>
  </si>
  <si>
    <t>o texto é extenso ao explicar toda a metodologia utilizada.</t>
  </si>
  <si>
    <t>o texto apresenta todas as fontes de dados e metodológicas</t>
  </si>
  <si>
    <t>Apresenta dados do Plano de Bacia de 2006 e dados adicionais, porém não utiliza a avaliação realizada pela empresa Eco System em 2016(disponibilizada no PMSB)</t>
  </si>
  <si>
    <t>Texto objetivo indicando tabelas, gráficos e mapas.</t>
  </si>
  <si>
    <t>A proposta apresenta as fontes de dados e metodologias utilizadas citando as fontes.</t>
  </si>
  <si>
    <t>A proposta é coerente com as diretrizes do PMSB/ TR.</t>
  </si>
  <si>
    <t>Ações para problemas de operação e manutenção dos poços.</t>
  </si>
  <si>
    <t>Proposições embasadas em relatório de visita e TR/ PMSB.</t>
  </si>
  <si>
    <t>Não apresenta os parâmetros do dimensionamento, apenas premissas globais.</t>
  </si>
  <si>
    <t>Vazão de dimensionamento atende o TR/ PMSB.</t>
  </si>
  <si>
    <t>A proposta representa uma planta com o posicionamento da captação e o caminho sugerido para a adução;</t>
  </si>
  <si>
    <t>O texto é objetivo ao informar o posicionamento da captação e o caminho da adução;</t>
  </si>
  <si>
    <t>Considera a ETA próxima à captação de água bruta e não junto ao reservatório de água principal, conforme diretriz do TR.</t>
  </si>
  <si>
    <t>A proposta apresenta valores de captação de água bruta compatíveis com as projeções de consumo que constam no edital;</t>
  </si>
  <si>
    <t>Descrição extensa de caracterização dos problemas em cada unidade, porém objetiva.</t>
  </si>
  <si>
    <t>Ações propostas para sanar problemas de tratamento da água bruta são consistentes.</t>
  </si>
  <si>
    <t>Problemas listados são coerentes com TR.</t>
  </si>
  <si>
    <t>Apresenta critérios gerais de dimensionamento, sem detalhar o dimensionamento das unidades específicas propostas.</t>
  </si>
  <si>
    <t>Não detalha os critérios de dimensionamento para a ETA proposta.</t>
  </si>
  <si>
    <t>A localização das ETA e EEAT estão apresentadas de forma clara através de fotos aérea;</t>
  </si>
  <si>
    <t>O texto apresentado e direto e conciso na apresentação das localizações das ETA e EEATs;</t>
  </si>
  <si>
    <t>A apresenta da localização das unidades é feita somente de forma gráfica com qualidade suficiente para identificar de forma aproximada a localização proposta;</t>
  </si>
  <si>
    <t>Segue as diretrizes do edital;</t>
  </si>
  <si>
    <t>As unidades foram descritas com clareza e apresentados os detalhes dos equipamentos</t>
  </si>
  <si>
    <t>A proposta trás um texto inicial com informações sobre as características da ETA resumidamente e na sequencia descreve de forma detalhada os equipamentos;</t>
  </si>
  <si>
    <t>A proposta indicou as normas mais relevantes para elaboração de estações de tratamento e adução;</t>
  </si>
  <si>
    <t>Texto de detalhamento dos problemas existentes é extenso e repetitivo.</t>
  </si>
  <si>
    <t>Soluções são consistentes em relação aos problemas levantados em campo.</t>
  </si>
  <si>
    <t>Problemas críticos levantados apresentados conforme levantamento em campo.</t>
  </si>
  <si>
    <t>Texto objetivo, apoiado em itens, tabelas e figuras</t>
  </si>
  <si>
    <t>Metodologia apresentada cita fontes e bibliografias.</t>
  </si>
  <si>
    <t>Critérios coerentes com as unidades a serem dimensionadas.</t>
  </si>
  <si>
    <t>A localização dos reservatórios estão apresentadas de forma clara através de fotos aérea e textos explicativos;</t>
  </si>
  <si>
    <t>O texto apresentado é direto e conciso na apresentação das localizações dos reservatórios;</t>
  </si>
  <si>
    <t>Não foram apresentadas as normas que serão seguidas nos projetos de Reservação e distribuição;</t>
  </si>
  <si>
    <t>Apresenta em apenas uma tabela atividades imediatas, de curto, médio e longo prazo, o que dificulta a compreensão.</t>
  </si>
  <si>
    <t>Cronograma apresentado por meio de tabela e gráfico de Gantt</t>
  </si>
  <si>
    <t xml:space="preserve">Atividades e datas são consistentes com proposições e </t>
  </si>
  <si>
    <t>Cronograma coerente com as proposições</t>
  </si>
  <si>
    <t>Forma de apresentação do gráfico dificulta a identificação dos predecessores e do caminho crítico.</t>
  </si>
  <si>
    <t>Apresentou apenas uma tabela de aspectos e impactos ambientais solta sem maiores informações</t>
  </si>
  <si>
    <t>texto confuso</t>
  </si>
  <si>
    <t>texto conciso, porém genérico e não conclusivo</t>
  </si>
  <si>
    <t>O texto não apresenta a fonte dos dados e informações citadas.</t>
  </si>
  <si>
    <t>texto objetivo apoiado por tabelas</t>
  </si>
  <si>
    <t>o texto apresenta as fontes e é consistente com as conclusões</t>
  </si>
  <si>
    <t>o texto é coerente e utiliza os dados fornecidos pelo PMSB</t>
  </si>
  <si>
    <t>O texto é claro</t>
  </si>
  <si>
    <t>O texto é conciso e objetivo.</t>
  </si>
  <si>
    <t>A proposta apresenta as fontes.</t>
  </si>
  <si>
    <t>O texto é coerente com o PMSB</t>
  </si>
  <si>
    <t>Descrição pobre dos problemas críticos. Soluções propostas são vagas.</t>
  </si>
  <si>
    <t>Cita apenas o TR/ PMSB para apresentar os problemas de qualidade da água. Não indica problemas críticos levantados em campo.</t>
  </si>
  <si>
    <t>Não apresenta a metodologia de dimensionamento.</t>
  </si>
  <si>
    <t>As tabelas não estão coerentes com o dimensionamento das unidades de captação e adução de água bruta. Não apresenta critérios de dimensionamento</t>
  </si>
  <si>
    <t>O capitulo1.2. e sub item 1.2.3 que descreve a localização das unidades de adução e captação de água não apresenta informações suficientes sobre a adução, mostra apenas a posição da captação fig. 07;</t>
  </si>
  <si>
    <t>Não ha informações claras sobre o posicionamento o caminho da adução e o posicionamento da ETA</t>
  </si>
  <si>
    <t>Não atende ao item de descrição das unidades físicas;</t>
  </si>
  <si>
    <t>Não foram apresentadas normas, leis ou regulamentos referentes ao tema;</t>
  </si>
  <si>
    <t>A proposta não apresentou a descrição física das unidades de captação e adução de água bruta, portanto não atende ao edital;</t>
  </si>
  <si>
    <t>Texto claro.</t>
  </si>
  <si>
    <t>Não fala sobre os problemas críticos existentes.</t>
  </si>
  <si>
    <t>Texto fala sobre os projetos propostos e não sobre a correção emergencial dos problemas críticos existentes.</t>
  </si>
  <si>
    <t>Não cita problemas críticos existentes no tratamento da água dos poços, indicados no TR/ PMSB.</t>
  </si>
  <si>
    <t>Não detalha com clareza o sistema proposto.</t>
  </si>
  <si>
    <t>Texto objetivo na apresentação dos critérios.</t>
  </si>
  <si>
    <t>Não apresenta os as referências bibliográficas para os parâmetros de dimensionamento. Não apresenta os critérios para as elevatórias e adutoras de água tratada.</t>
  </si>
  <si>
    <t>Necessário maior detalhamento do sistema e embasamento dos critérios utilizados.</t>
  </si>
  <si>
    <t>O texto apresentado é direto e conciso na apresentação das localizações das ETA e EEATs;</t>
  </si>
  <si>
    <t xml:space="preserve">As unidades foram descritas com clareza </t>
  </si>
  <si>
    <t>A proposta traz um texto inicial com informações sobre as características da ETA resumidamente mas não especifica as características dos equipamentos utilizados;</t>
  </si>
  <si>
    <t>Não contextualiza os problemas indicados.</t>
  </si>
  <si>
    <t>Texto sucinto, mas não apresenta os problemas levantados.</t>
  </si>
  <si>
    <t>Não é possível avaliar a consistência das soluções, pois não há contextualização sobre os problemas levantados.</t>
  </si>
  <si>
    <t>Não é possível avaliar a coerência das soluções, pois não há contextualização sobre os problemas levantados.</t>
  </si>
  <si>
    <t>Não apresenta critérios de dimensionamento das unidades.</t>
  </si>
  <si>
    <t>Não apresenta critérios de dimensionamento das unidades. Apenas tabelas com resultados das soluções propostas para os problemas existentes.</t>
  </si>
  <si>
    <t>a localização das unidades de reservação e redes de distribuição estão de acordo com a proposta de abastecimento;</t>
  </si>
  <si>
    <t>Atende ao item</t>
  </si>
  <si>
    <t>A proposta apresenta a descrição clara sobre as características físicas (tipo e material) e volumétrica dos reservatórios;</t>
  </si>
  <si>
    <t>A apresentação atende o item com texto curto e objetivo;</t>
  </si>
  <si>
    <t xml:space="preserve">A capacidade dos reservatórios está coerente com o dimensionamento da Reservação apresentada no termo de referência; </t>
  </si>
  <si>
    <t>Não é possível verificar as datas previstas de início e término das obras, e início da operação.</t>
  </si>
  <si>
    <t>Apresenta gráficos e tabelas das atividades</t>
  </si>
  <si>
    <t>Não foi possível verificar a consistência, pois as datas não são apresentadas.</t>
  </si>
  <si>
    <t>Lista de atividades coerente com as soluções propostas</t>
  </si>
  <si>
    <t>A escolha do manancial está clara e bem estruturada, a proposta da proponente indica duas alternativas uma superficial atendendo ao edital e uma alternativa de captação profunda condicionada a reversão da decisão legal sobre o tema.</t>
  </si>
  <si>
    <t>Apresenta informações equivocadas, o autor alega que uma das causas da impermeabilidade do solo é o plantio de eucalipto</t>
  </si>
  <si>
    <t>trata das principais leis e normas ambientais  como o código florestal e o PMSB e  referencia o texto base</t>
  </si>
  <si>
    <t>Aborda a bacia hidrográfica do Paraíba do Sul, não fala das unidades de conservação, da vegetação  e do clima local</t>
  </si>
  <si>
    <t>Não trabalhou o tema de forma clara e concisa</t>
  </si>
  <si>
    <t>Texto pouco objetivo e confuso</t>
  </si>
  <si>
    <t>Segue as principais leis e normas ambientais</t>
  </si>
  <si>
    <t>Segue o PMSB e o TR</t>
  </si>
  <si>
    <t>A proposta é concisa e apresenta tabelas e mapas.</t>
  </si>
  <si>
    <t>Consistente com a bibliografia e fontes apresentadas.</t>
  </si>
  <si>
    <t>Coerente com o material apresentado no TR e PMSB.</t>
  </si>
  <si>
    <t>Apresenta soluções detalhadas de caráter imediato, curto, médio e longo prazo, e 2 alternativas para abastecimento.</t>
  </si>
  <si>
    <t>Embasado no TR e em relatório de visita técnica.</t>
  </si>
  <si>
    <t>Metodologia consistente, embasada por normas.</t>
  </si>
  <si>
    <t>Segue diretrizes do TR.</t>
  </si>
  <si>
    <t>Apresenta mapa de localização das unidades para as duas opções propostas.</t>
  </si>
  <si>
    <t>Segue diretrizes de localização das unidades projetadas indicadas no TR/ PMSB.</t>
  </si>
  <si>
    <t>A proposta descreve com clareza as unidades a serem instaladas;</t>
  </si>
  <si>
    <t>O texto é objetivo quanto ao sistema que será utilizado e sua capacidade;</t>
  </si>
  <si>
    <t>A proposta apresenta portarias, NBRs, atendendo ao item;</t>
  </si>
  <si>
    <t>Apresenta soluções detalhadas para os problemas existentes.</t>
  </si>
  <si>
    <t>Embasado no TR/ PMSB e em relatório de visita técnica.</t>
  </si>
  <si>
    <t>Texto objetivo na apresentação do projeto proposto e critérios de dimensionamento.</t>
  </si>
  <si>
    <t>Referências bibliográficas citadas junto aos parâmetros utilizados. Critérios de dimensionamento bem embasados.</t>
  </si>
  <si>
    <t>Dimensionamento coerente com o sistema proposto para as duas alternativas apresentadas.</t>
  </si>
  <si>
    <t>A localização das ETA  estão apresentadas de forma clara através de fotos aérea; A posição das EEAT não são possíveis identificar suas localizações na figura mas o texto descreve sua localização na região central;</t>
  </si>
  <si>
    <t>Por apresentar duas alternativas com manutenção dos poços e captação superficial o texto é confuso para compreensão do que será executado na alternativa 1 ou 2 e sua localização;</t>
  </si>
  <si>
    <t>A proposta descreve com clareza os elementos que compõe a ETA;</t>
  </si>
  <si>
    <t>O texto que descreve a ETA é de fácil compreensão e apresenta as características físicas e funcionamento da ETA;</t>
  </si>
  <si>
    <t>A proposta apresenta as normas que serão utilizadas no projeto da esta estação de tratamento e elevação;</t>
  </si>
  <si>
    <t>Soluções propostas adequadas para os problemas levantados.</t>
  </si>
  <si>
    <t>Problemas apresentados conforme levantamento realizado.</t>
  </si>
  <si>
    <t>Critérios apresentados de forma objetiva por meio de itens e tabelas.</t>
  </si>
  <si>
    <t>Parcial. Para a Reservação e rede de distribuição, são apresentados os critérios e normas de forma satisfatória, porém não são apresentados os critérios para dimensionamento do parque de hidrômetros.</t>
  </si>
  <si>
    <t>Não são apresentados os critérios de dimensionamento do parque de hidrômetros.</t>
  </si>
  <si>
    <t>A proposta apresenta as normas NBR para elaboração dos projetos de Reservação e rede de distribuição;</t>
  </si>
  <si>
    <t xml:space="preserve">A capacidade dos reservatórios está coerente com o dimensionamento da Reservação apresentados no termo de referência; </t>
  </si>
  <si>
    <t>Proposta indica duas alternativas para o sistema de captação de adução de água bruta, porém só um cronograma é apresentado.</t>
  </si>
  <si>
    <t>Cronograma em forma de tabelas e gráficos</t>
  </si>
  <si>
    <t>Apresentado por meio de tabelas e gráficos.</t>
  </si>
  <si>
    <t>Texto claro e estruturado propõe o uso dos poços existentes somente durante o período de construção de sistema de captação de água superficial que utilizará o Rio Paraíba do Sul em sua captação;</t>
  </si>
  <si>
    <t>Texto apresenta os mananciais atuais e relata as mas condições de potabilidade da água e a ação civil que determinou ao município de Potim substituir a captação da água de lençóis freáticos por captação de águas superficiais.</t>
  </si>
  <si>
    <t>Texto claro e de fácil leitura.  Trabalhou os principais aspectos ambientais da região</t>
  </si>
  <si>
    <t>Texto objetivo e conciso. Indica as fontes dos dados utilizados para discussão de aspectos ambientais</t>
  </si>
  <si>
    <t>Trata das principais leis e normas ambientais  como o código florestal e o PMSB e  referencia o texto base</t>
  </si>
  <si>
    <t>Aborda a bacia hidrográfica do Paraíba do Sul, fala das unidades de conservação, da vegetação  e do clima local</t>
  </si>
  <si>
    <t>O texto indica as fontes.</t>
  </si>
  <si>
    <t>O texto é coerente com as fontes utilizadas no PMSB, inclusive atualizando alguns dados.</t>
  </si>
  <si>
    <t>o texto apresenta as fontes e é consistente</t>
  </si>
  <si>
    <t>O texto é objetivo, suportado por tabela e mapa.</t>
  </si>
  <si>
    <t>O texto traz as referencias.</t>
  </si>
  <si>
    <t>O texto se baseia no TR e no PMSB</t>
  </si>
  <si>
    <t>Apresenta soluções pouco detalhadas. Não detalha as soluções imediatas, apenas indica que será executada uma nova captação superficial.</t>
  </si>
  <si>
    <t>Não identifica problemas críticos existentes.</t>
  </si>
  <si>
    <t>Apresenta mapa de localização das unidades projetadas.</t>
  </si>
  <si>
    <t>Segue diretrizes de localização das unidades projetadas indicadas no TR.</t>
  </si>
  <si>
    <t xml:space="preserve">A proposta descreve um sistema de bombas anfíbias em flutuantes e adutoras de 300mm, porem não determina a quantidade nem a capacidade de cada equipamento para o bombeamento e não especifica o tipo de tubulação será utilizada; </t>
  </si>
  <si>
    <t>Faltam informações sobre os equipamentos que formam os sistemas de Captação e adução;</t>
  </si>
  <si>
    <t>Não foram apresentadas as normas que serão utilizadas na elaboração dos projetos;</t>
  </si>
  <si>
    <t>Texto genérico.</t>
  </si>
  <si>
    <t>Texto não abordo os critérios de dimensionamento das unidades.</t>
  </si>
  <si>
    <t>Texto cita execução de estações pré-fabricadas, mas não apresenta nenhum critério de dimensionamento ou seleção do equipamento. Não apresenta critérios de dimensionamento de boosters ou adutoras.</t>
  </si>
  <si>
    <t>Não apresenta os critérios para o sistema proposto.</t>
  </si>
  <si>
    <t>As unidades ETA e EEAT ( foram posicionadas por coordenadas geográficas, As seguir foi apresentado um mapa em coordenadas UTM , foi apresentada uma relação com três EEAT mas no mapa só mostram duas;</t>
  </si>
  <si>
    <t>a apresentação é objetiva porem não mostra todas as EEAT propostas;</t>
  </si>
  <si>
    <t>O material apresentado em texto e mapas são divergentes;</t>
  </si>
  <si>
    <t>A descrição física atende ao item clareza;</t>
  </si>
  <si>
    <t>A descrição é objetiva e apresenta detalhes suficientes;</t>
  </si>
  <si>
    <t>Problemas são citados, mas não são contextualizados.</t>
  </si>
  <si>
    <t>Não apresenta detalhamento dos problemas.</t>
  </si>
  <si>
    <t>Não apresenta detalhamento dos problemas e soluções são apresentadas de maneira superficial.</t>
  </si>
  <si>
    <t>Texto confuso</t>
  </si>
  <si>
    <t>Não apresenta os critérios de maneira completa.</t>
  </si>
  <si>
    <t>Não apresenta os parâmetros e critérios de dimensionamento das unidades. Apresenta resultados de modelagem hidráulica porém sem indicar os parâmetros utilizados.</t>
  </si>
  <si>
    <t>Texto apresentado não é coerente com o objetivo do item.</t>
  </si>
  <si>
    <t>As localizações dos reservatórios estão apresentadas de forma clara através de coordenadas, fotos aérea e textos explicativos;</t>
  </si>
  <si>
    <t>Apresenta em forma de tabela as obras propostas, indicando a duração, mês de início e fim das obras e início da operação.</t>
  </si>
  <si>
    <t>Tabela objetiva indicando as atividades.</t>
  </si>
  <si>
    <t>Obras e atividades e datas marco apresentadas de forma consistente</t>
  </si>
  <si>
    <t>Tabela coerente com as proposições.</t>
  </si>
  <si>
    <t>As predecessoras de todas as atividades são a atividade inicial. Não é possível identificar caminho crítico.</t>
  </si>
  <si>
    <t>Apresenta cronograma na forma de tabelas e gráficos.</t>
  </si>
  <si>
    <t>Coerente com as proposições apresentadas.</t>
  </si>
  <si>
    <t>Texto claro e estruturado, porem mantem a utilização dos poços existentes e apresenta de forma subjetiva a possibilidade de utilização de captação superficial;</t>
  </si>
  <si>
    <t>O sistema de captação proposto mantem a utilização de águas subterrâneas e possibilita a implantação superficial de forma condicionado a estudos futuros;</t>
  </si>
  <si>
    <t>Texto apresenta os mananciais atuais e relata as mas condições de potabilidade da água e propõe o tratamento da água para melhorar sua potabilidade.</t>
  </si>
  <si>
    <t>É proposto o uso de águas subterrâneas através da manutenção dos poços existentes, deixa de forma vaga a possibilidade de uso de águas superficiais;</t>
  </si>
  <si>
    <t>o texto é claro</t>
  </si>
  <si>
    <t>o texto é objetivo, apresentando um resumo logo no início do tópico.</t>
  </si>
  <si>
    <t>O texto apresenta informações de propostas de soluções de captação de água.</t>
  </si>
  <si>
    <t>Texto Objetivo.</t>
  </si>
  <si>
    <t>Texto apresenta as fontes e referencia o TR e PMSB</t>
  </si>
  <si>
    <t>Texto objetivo.</t>
  </si>
  <si>
    <t>Foram apresentadas as normas para a elaboração do projeto;</t>
  </si>
  <si>
    <t>Não descreve os problemas críticos existentes.</t>
  </si>
  <si>
    <t>Texto apresenta metodologias de remoção de ferro e manganês, e de dosagem de cloro, mas não aborda os problemas existentes.</t>
  </si>
  <si>
    <t>Não dispõe sobre as adequações necessárias para correção dos problemas existentes.</t>
  </si>
  <si>
    <t>Não identifica os problemas críticos existentes.</t>
  </si>
  <si>
    <t xml:space="preserve">Não apresenta de maneira objetiva os parâmetros/ critérios a serem seguidos. </t>
  </si>
  <si>
    <t>Faltam critérios de todas as unidades.</t>
  </si>
  <si>
    <t>Não é possível entender quais os problemas críticos existentes levantados e as proposições são listadas de maneira geral.</t>
  </si>
  <si>
    <t>Não contextualiza os problemas e não detalha as soluções.</t>
  </si>
  <si>
    <t>Soluções são apresentadas de maneira geral e não são detalhadas.</t>
  </si>
  <si>
    <t>Não foi possível avaliar a coerência das soluções apresentadas, pois não foi apresentado o levantamento dos problemas.</t>
  </si>
  <si>
    <t>Não atende o objetivo deste item.</t>
  </si>
  <si>
    <t>Cita de forma genérica TR e normas ABNT, e não apresenta os critérios de dimensionamento das unidades.</t>
  </si>
  <si>
    <t>Não apresenta os critérios ou parâmetros de dimensionamento.</t>
  </si>
  <si>
    <t>A localização dos reservatórios estão apresentadas de forma clara através de coordenadas, fotos aérea e textos explicativos;</t>
  </si>
  <si>
    <t>Apresenta atividades imediatas, de curto, médio e longo prazo juntas no mesmo gráfico, o que dificulta o entendimento.</t>
  </si>
  <si>
    <t>Apresentado por meio de tabelas e gráficos</t>
  </si>
  <si>
    <t>Não é possível identificar as previsões de início e término das obras e início da operação.</t>
  </si>
  <si>
    <t>Coerente com as ações propostas</t>
  </si>
  <si>
    <t>Parcial. Indica os predecessores, mas o caminho crítico indicado são atividades contínuas durante todo o período de concessão.</t>
  </si>
  <si>
    <t>Aquarum</t>
  </si>
  <si>
    <t>Aviva</t>
  </si>
  <si>
    <t>EPP</t>
  </si>
  <si>
    <t>General Water</t>
  </si>
  <si>
    <t>Planex</t>
  </si>
  <si>
    <t>Terracom</t>
  </si>
  <si>
    <t>2a</t>
  </si>
  <si>
    <t>Bacias de Contribuição e Esgotamento</t>
  </si>
  <si>
    <t>2b</t>
  </si>
  <si>
    <t>Redes Coletoras e Ligações Prediais</t>
  </si>
  <si>
    <t>2c</t>
  </si>
  <si>
    <t>Estação de Tratamento de Esgoto e Estação Elevatória de Esgoto</t>
  </si>
  <si>
    <t>2d</t>
  </si>
  <si>
    <t>Sistema de Afastamento de Esgoto: coletor-tronco, interceptor</t>
  </si>
  <si>
    <t>2e</t>
  </si>
  <si>
    <t>Cronograma Físico das Obras Propostas para o Sistema de Esgotamento Sanitário</t>
  </si>
  <si>
    <t>3a</t>
  </si>
  <si>
    <t>Administração geral dos Sistemas de Abastecimento de Água Potável e Esgotamento Sanitário</t>
  </si>
  <si>
    <t>3b</t>
  </si>
  <si>
    <t>Operação e Manutenção do Sistema de Abastecimento de Água Potável</t>
  </si>
  <si>
    <t>3c</t>
  </si>
  <si>
    <t>Operação e Manutenção do Sistema de Esgotamento Sanitário</t>
  </si>
  <si>
    <t>3d</t>
  </si>
  <si>
    <t>Equipe, Máquinas e Equipamentos para a Operação dos Sistemas de Abastecimento de Água Potável e Esgotamento Sanitário</t>
  </si>
  <si>
    <t>4a</t>
  </si>
  <si>
    <t>Sistema de Gestão Comercial proposto</t>
  </si>
  <si>
    <t>4b</t>
  </si>
  <si>
    <t>Sistema de Atendimento ao Usuário a ser implantado</t>
  </si>
  <si>
    <t>A proposta não apresenta leis e normas e referências utilizadas para elaboração do projeto de Captação;</t>
  </si>
  <si>
    <t>A descrição é consistente com a proposta de SES apresentada.</t>
  </si>
  <si>
    <t>O texto é objetivo ao determinar o uso futuro de abastecimento com manancial do tipo superficial; pág. 43</t>
  </si>
  <si>
    <t>A identificação dos mananciais atende de forma objetiva; item 1.1.1.5. pág. 43</t>
  </si>
  <si>
    <t>Texto apresenta mananciais atuais e potenciais, e informa o ponto do captação de água no rio Paraíba do Sul de forma clara;</t>
  </si>
  <si>
    <t>O texto não aborda os aspectos socioeconômicos do município de Potim.</t>
  </si>
  <si>
    <t>O texto é confuso colocando a localização das unidades no item 1.2.3 de forma incompleta onde mostra apena a localização da captação e a adução foi apresentada nos itens 1.3.3 o que dificulta a compreensão da proposta.</t>
  </si>
  <si>
    <t>Não ha informações claras sobre: o posicionamento, o caminho da adução e o posicionamento da ETA no capítulo especifico;</t>
  </si>
  <si>
    <t>A proposta não apresentou a descrição física das unidades de captação e adução de agá bruta</t>
  </si>
  <si>
    <t>Foi apresenta norma para  projeto de estação de tratamento de água</t>
  </si>
  <si>
    <t>A descrição é consistente com a proposta de SAA apresentada</t>
  </si>
  <si>
    <t>A Proposta pode ser coerente com as alternativas, mas o texto confuso prejudica a compreensão.</t>
  </si>
  <si>
    <t>Texto claro, que aborda relevantes aspectos socioeconômicos.</t>
  </si>
  <si>
    <t>O Texto objetivo apresentando os diversos aspectos socioeconômicos.</t>
  </si>
  <si>
    <t>O texto apresenta dados com origem no PMSB e anexos do edital, porém não cita as fontes.</t>
  </si>
  <si>
    <t>Em sua introdução, é indicado que existem variação do numero de casos de internação devido às condições de saneamento ambiental. Porém no tópico de saúde informa que não houveram casos de internação devido a diarreias. A discussão de alguns indicadores relevantes é incorreta, como no caso do IQR (Cetesb) que é apresentado como índice de coleta de resíduos, quando na realidade se trata do Índice de Qualidade de Aterro de Resíduos.</t>
  </si>
  <si>
    <t>Os parâmetros são diretamente relacionados às formas de captação atual e previstas.</t>
  </si>
  <si>
    <t>Texto direto, com gráficos e tabelas que apoiam a compreensão</t>
  </si>
  <si>
    <t>Texto apresenta avaliações para água bruta superficial e subterrânea, apresentando fontes e ensaios próprios</t>
  </si>
  <si>
    <t>As normas utilizadas como referências são adequadas e mostram as condições da água bruta em Potim</t>
  </si>
  <si>
    <t>Descrição pouco detalhada do sistema proposto. Não indica as referências técnicas para os critérios apresentados para a ETA, que são distintos dos sintetizados no TR. Não apresenta os critérios para elevatórias e adutoras de água tratada.</t>
  </si>
  <si>
    <t>A localização das ETA e EEAT estão apresentadas de forma clara através de fotos aéreas;</t>
  </si>
  <si>
    <t>Foi descrita apenas a ETA não apresentou informação sobre a EEAT;</t>
  </si>
  <si>
    <t>Foi descrita apenas a ETA. Não apresentou informação sobre a EEAT;</t>
  </si>
  <si>
    <t>A descrição da ETA é coerente com a proposta apresentada, mas não é possível avaliar a EEAT</t>
  </si>
  <si>
    <t>Texto confuso, não fala sobre critério de dimensionamento das unidades, abrangendo diretamente volumes necessários sem esclarecer como foram obtidos.</t>
  </si>
  <si>
    <t>A Descrição é coerente com o projeto proposto.</t>
  </si>
  <si>
    <t>PROPOSIÇÕES PARA O SISTEMA DE ESGOTAMENTO SANITÁRIO</t>
  </si>
  <si>
    <t>PROGRAMA DE OPERAÇÃO E MANUTENÇÃO</t>
  </si>
  <si>
    <t>PROGRAMA DE GESTÃO COMERCIAL</t>
  </si>
  <si>
    <t>Cadastro comercial;</t>
  </si>
  <si>
    <t>Texto claro explica todo o processo comercial</t>
  </si>
  <si>
    <t>Descrição dos processos de forma objetiva e exemplificando a sistematização dos processos envolvidos no cadastro</t>
  </si>
  <si>
    <t>Descrição dos processos realizado de forma consistente, tratando desde o cadastro inicial até a utilização dos dados a posteriormente</t>
  </si>
  <si>
    <t>O processo é apresentado de forma lógica e harmônica e no final do texto é possível compreender como os cadastros serão organizados, retroalimentados e avaliados</t>
  </si>
  <si>
    <t>Descrição do software a ser utilizado;</t>
  </si>
  <si>
    <t>Texto pouco claro e de difícil entendimento</t>
  </si>
  <si>
    <t>Não fica clara a metodologia apresentada</t>
  </si>
  <si>
    <t xml:space="preserve">O texto não segue uma metodologia conhecida, não fica clara a arquitetura do software utilizado
</t>
  </si>
  <si>
    <t xml:space="preserve">Não há lógica e harmonia entre as descrições dos sistemas e software apresentados </t>
  </si>
  <si>
    <t>Sistema de leitura, faturamento, entrega de contas, Análise de consumo e crítica de leitura;</t>
  </si>
  <si>
    <t>Texto conciso</t>
  </si>
  <si>
    <t>A proposta é coerente e estruturada com relação aos processos.</t>
  </si>
  <si>
    <t>Cobrança, corte e religação;</t>
  </si>
  <si>
    <t>Falta de clareza na apresentação das propostas</t>
  </si>
  <si>
    <t>Texto pouco objetivo, não apresentando os processos de forma concisa</t>
  </si>
  <si>
    <t>O texto não sistematiza de forma detalhada/ estruturada a cobrança, corte e religação</t>
  </si>
  <si>
    <t>Proposta não detalha os procedimentos deixando as informações vagas</t>
  </si>
  <si>
    <t>Descrição de cargos e funções apensos a gestão comercial, ao longo do contrato;</t>
  </si>
  <si>
    <t>Texto claro apoiado por tabelas</t>
  </si>
  <si>
    <t>A maior parte dos cargos estão descritos em um quadro resumo.</t>
  </si>
  <si>
    <t>Texto Consistente com a proposta.</t>
  </si>
  <si>
    <t>Texto coerente com as descrições dadas.</t>
  </si>
  <si>
    <t>Organograma da equipe de gestão Comercial e alocação da mesma ao longo do contrato.</t>
  </si>
  <si>
    <t>O item foi apresentado de forma clara com o organograma e o quadro de da equipe responsável para o período de concessão;</t>
  </si>
  <si>
    <t>A apresentação foi direta e cumpriu com o objetivo do item;</t>
  </si>
  <si>
    <t>O item é consistente com a estrutura organizacional proposta e a estratégia comercial.</t>
  </si>
  <si>
    <t>A proposta é coerente.</t>
  </si>
  <si>
    <t>Postos e formas de atendimento;</t>
  </si>
  <si>
    <t>A proposta não descreve onde será o posto de atendimento presencial. São descritas as formas de atendimento mas sem especificar os recursos tecnológicos que serão empregados;</t>
  </si>
  <si>
    <t>Os serviços foram descritos de forma superficial. Não apresenta as estratégias e recursos que serão empregados;</t>
  </si>
  <si>
    <t>O item referencia a legislação aplicável, mas não atende explicitamente as formas de atendimento previstas no TR.</t>
  </si>
  <si>
    <t>A proposta parece coerente, mas a superficialidade dificulta a avaliação.</t>
  </si>
  <si>
    <t>Atendimento a solicitações de serviços;</t>
  </si>
  <si>
    <t>A proposta descreve com clareza o fluxo a ser seguido para o atendimento as solicitações de serviços;</t>
  </si>
  <si>
    <t>A proposta descreve os serviços com objetividade e apresenta textos de fácil compreensão;</t>
  </si>
  <si>
    <t>O item atende a solicitação do termo de referência;</t>
  </si>
  <si>
    <t>A proposta é coerente com as formas de atendimento apresentadas e previsão de registros e acompanhamentos.</t>
  </si>
  <si>
    <t>Atendimento a assuntos de natureza comercial;</t>
  </si>
  <si>
    <t>A proposta descreve com clareza os conceitos empregados, os tipos de atendimento e indicadores de qualidade;</t>
  </si>
  <si>
    <t>O item atende a solicitação do termo de referência e é consistente com a proposta como um todo;</t>
  </si>
  <si>
    <t>A proposta é coerente com as metas e indicadores apresentadas no Termo de Referencia e com o PMSB;</t>
  </si>
  <si>
    <t>Programa de Educação Ambiental;</t>
  </si>
  <si>
    <t>A proposta apresentou programa de ações a serem adotadas com textos de fácil compreensão;</t>
  </si>
  <si>
    <t>O programa é consistente quanto à indicação de públicos alvo, estratégias de envolvimento, metas de redução de consumo do PMSB e Plano de Bacia.</t>
  </si>
  <si>
    <t>A proposta é coerente com os seus objetivos apresentados.</t>
  </si>
  <si>
    <t>Implantação do sistema de SGI;</t>
  </si>
  <si>
    <t>A proposta apresentou os procedimentos que serão utilizados  em textos de fácil compreensão;</t>
  </si>
  <si>
    <t>A proposta descreve os procedimentos com objetividade e apresenta textos de fácil compreensão;</t>
  </si>
  <si>
    <t>Embora bastante complexo, o SGI proposto não incorpora o monitoramento das metas para o SAA e SES e indicadores de desempenho relacionados no TR;</t>
  </si>
  <si>
    <t>A proposta é coerente com os objetivos apresentados e a estratégia de gestão proposta.</t>
  </si>
  <si>
    <t>Ouvidoria.</t>
  </si>
  <si>
    <t>A proposta apresentou os objetivos, competências e os resultados a serem alcançados com textos de fácil compreensão;</t>
  </si>
  <si>
    <t>A proposta atende ao quesito 6 do Anexo 5 do edital descreve suas atribuições e os indicadores que deverá ter para acompanhar a performance da concessionária;</t>
  </si>
  <si>
    <t>A proposta é coerente com as práticas usuais e objetivos de serviços de ouvidoria;</t>
  </si>
  <si>
    <t>Traz os processos, programas e dados de forma clara</t>
  </si>
  <si>
    <t xml:space="preserve">Produtos e processos descritos de forma sucinta </t>
  </si>
  <si>
    <t>além de apresentar todos os softwares e processos utiliza imagens ilustrativas, que permitem compreender a consistência do sistema proposto</t>
  </si>
  <si>
    <t>Traz as descrições do sistema de forma lógica e sequencial, de forma coerente.</t>
  </si>
  <si>
    <t>Texto confuso, mudando tempos verbais,  o que dificulta a compreensão</t>
  </si>
  <si>
    <t>Texto extenso com parágrafos que pouco acrescentam como: "Por outro lado, o sistema também permitirá um ótimo gerenciamento do faturamento, o que é de 
suma importância para garantir a remuneração da CONCESSIONÁRIA e a justiça de pagamento entre
todos os usuários dos serviços."</t>
  </si>
  <si>
    <t>A proposta parece ser consistente, embora de difícil compreensão</t>
  </si>
  <si>
    <t>O texto apresenta o sistema que será adotado e parece ser coerente com a proposta geral.</t>
  </si>
  <si>
    <t>Falta de clareza nas informações que muitas vezes estão em tópicos soltos</t>
  </si>
  <si>
    <t>Falta indicar as fontes dos dados e a metodologia utilizada</t>
  </si>
  <si>
    <t>Não tem uma base metodológica definida e não traz referências das metodologias propostas</t>
  </si>
  <si>
    <t>Texto pouco coeso, muitos tópicos soltos o que dificulta o entendimento dos processos</t>
  </si>
  <si>
    <t>Texto Claro</t>
  </si>
  <si>
    <t>Texto objetivo consistindo em uma lista de responsabilidades do cargos da equipe comercial.</t>
  </si>
  <si>
    <t>O texto indica 7 cargos para e a equipe comercial e apenas traz 5 listas de responsabilidades.</t>
  </si>
  <si>
    <t>Na descrição de cargos é informado a quantidade de 7 cargos, porém só estão apresentados 5 no organograma.</t>
  </si>
  <si>
    <t>A proposta descreve um posto de atendimento e as seguintes modalidades de atendimento presencial, telefônico, domiciliar, itinerante e autoatendimento;</t>
  </si>
  <si>
    <t>A proposta é coerente com as diretrizes apresentadas no Termo de Referencia e com o PMSB, além da estratégia de trabalho descrita.</t>
  </si>
  <si>
    <t>A proposta é coerente com as metas apresentadas no Termo de Referencia e com o PMSB;</t>
  </si>
  <si>
    <t>A proposta não apresentou o tópico SGI</t>
  </si>
  <si>
    <t>A proposta atende ao quesito 6 do Anexo 5 do edital descreve sua finalidade e forma de atuação;</t>
  </si>
  <si>
    <t>Pouca clareza para explicar o processo de cadastro comercial</t>
  </si>
  <si>
    <t>Descrição dos processos de forma subjetiva e de difícil entendimento da sistemática de cadastro</t>
  </si>
  <si>
    <t>Descrição dos processos realizado de forma inconsistente, não fica claro como será o cadastro inicial e o como os dados serão  analisados</t>
  </si>
  <si>
    <t>Não é possível compreender como os cadastros serão organizados, retroalimentados e avaliados</t>
  </si>
  <si>
    <t>Programas  e processos apresentados com clareza e simplicidade</t>
  </si>
  <si>
    <t>Apresenta os principais processos de forma sucinta e ao mesmo tempo detalha</t>
  </si>
  <si>
    <t>apresenta metodologias, integrações de sistema e outros processo cruciais ao sistema de gestão comercial</t>
  </si>
  <si>
    <t>apresenta os processo e programas de forma lógica e sequencia as informações etapas necessárias</t>
  </si>
  <si>
    <t>Texto conciso, sendo em sua maior parte uma lista das ações e procedimentos.</t>
  </si>
  <si>
    <t>o texto apresenta os principais pontos do sistema a ser adotado.</t>
  </si>
  <si>
    <t>Pouca clareza nas informações que muitas vezes estão em tópicos desconexos</t>
  </si>
  <si>
    <t>Texto pouco conciso e objetivo</t>
  </si>
  <si>
    <t>O texto não sistematiza de forma detalhada a cobrança, corte e religação</t>
  </si>
  <si>
    <t>Falta de coesão, muitos tópicos soltos o que dificulta o entendimento dos processos</t>
  </si>
  <si>
    <t>O texto é objetivo</t>
  </si>
  <si>
    <t>O texto apresenta dois cargos e suas responsabilidades em listas.</t>
  </si>
  <si>
    <t>O texto é coerente, sem sobreposição de atividades.</t>
  </si>
  <si>
    <t>O organograma é consistente com a proposta de equipe concebida pela licitante.</t>
  </si>
  <si>
    <t>A descrição dos canais de atendimento é vaga e não permite o pleno entendimento do serviço que será prestado;</t>
  </si>
  <si>
    <t>A proposta não descreve quais procedimentos serão seguidos para o atendimento a solicitações de serviços;</t>
  </si>
  <si>
    <t>A proposta é confusa e não aborda o tema relacionado ao item assuntos de natureza comercial;</t>
  </si>
  <si>
    <t>O item não atende a solicitação do termo de referência/ Anexo V;</t>
  </si>
  <si>
    <t>A proposta não atende ao Termo de Referencia e ao PMSB;</t>
  </si>
  <si>
    <t>A proposta atende ao quesito 5 do Anexo V do edital descreve as ações que serão realizadas e suas diretrizes;</t>
  </si>
  <si>
    <t>O texto apresentado na proposta é vago não informa como será implantado o controle unificado de dados, pessoas e setores da empresa, não descreve etapas nem os softwares que serão empregados;</t>
  </si>
  <si>
    <t>A proposta não atende ao TR, quanto ao monitoramento de metas para o SAA e SES e dos indicadores do contrato</t>
  </si>
  <si>
    <t>A proposta não atende ao TR</t>
  </si>
  <si>
    <t xml:space="preserve">Texto conciso apoiado por figuras </t>
  </si>
  <si>
    <t>apresenta metodologia para integração de dados, arquitetura de software, análise de dados</t>
  </si>
  <si>
    <t>Traz as descrições do sistema de forma lógica e sequencial</t>
  </si>
  <si>
    <t>Texto claro apoiado por figuras.</t>
  </si>
  <si>
    <t>Texto objetivo e concatenado</t>
  </si>
  <si>
    <t>Apresenta legislação municipal que embasa o processo de leitura e cobrança de serviços de água e esgoto</t>
  </si>
  <si>
    <t>Proposta apresenta todos os processos de forma coerente.</t>
  </si>
  <si>
    <t>O texto apresenta todos os cargos e funções, e não apenas as da gestão comercial.</t>
  </si>
  <si>
    <t>Texto consistente</t>
  </si>
  <si>
    <t>A proposta apresenta os cargos e funções com seus descritivos.</t>
  </si>
  <si>
    <t>O item atende é consistente com a proposta de equipe apresentada.</t>
  </si>
  <si>
    <t>O item atende à diretriz do termo de referência;</t>
  </si>
  <si>
    <t>O item atende à diretriz do termo de referência e é consistente com as formas de atendimento propostas</t>
  </si>
  <si>
    <t>A proposta é coerente com as metas apresentadas no Termo de Referencia e com o PMSB, além da estratégia comercial delineada pela licitante.</t>
  </si>
  <si>
    <t>A proposta apresentou os procedimentos, características da plataforma a ser utilizada e as funcionalidades dos sistema com textos de fácil compreensão;</t>
  </si>
  <si>
    <t>O item não atende às diretrizes do TR quanto ao monitoramento de metas do SAA e SES e indicadores desempenho definidos</t>
  </si>
  <si>
    <t>O texto apresenta diversos tópicos que misturam funcionalidades do sistemas, com ações, procedimentos e checagens, dificulturando a compreensão</t>
  </si>
  <si>
    <t>Apresenta o sistema e o processo de leitura e cobrança de serviços de água e esgoto  e análises, de forma consistente</t>
  </si>
  <si>
    <t>Descrição dos processos de forma subjetiva e de difícil entendimento dos processo envolvidos no cadastro</t>
  </si>
  <si>
    <t>Clareza em exemplificar os softwares utilizados</t>
  </si>
  <si>
    <t>Descreve todo processo  de forma sistemática e organizada</t>
  </si>
  <si>
    <t>Descreve desde o cadastro dos usuários, até a integração de dados dos diferentes setores</t>
  </si>
  <si>
    <t>Após a leitura do texto e possível entender todo o processo e como as partes estão interligadas de modo coerente</t>
  </si>
  <si>
    <t>Texto Objetivo</t>
  </si>
  <si>
    <t>A proposta é consistente com os processos de leitura, faturamento, entrega de contas e análise crítica de consumo e crítica da leitura</t>
  </si>
  <si>
    <t>A proposta apresenta o sistema adotado para faturamento.</t>
  </si>
  <si>
    <t>Processos apresentados com clareza e simplicidade</t>
  </si>
  <si>
    <t>Apresenta metodologias detalhadas da cobrança, corte e religação</t>
  </si>
  <si>
    <t>Apresenta os processos de forma lógica e sequencia as informações etapas necessárias</t>
  </si>
  <si>
    <t>O texto apresenta quatro cargos e suas responsabilidades em listas.</t>
  </si>
  <si>
    <t>O texto é coerente, sem sobreposição de atividades ou lacunas de atuação.</t>
  </si>
  <si>
    <t>O item foi apresentado de forma clara com o organograma porém sem quadro de alocação</t>
  </si>
  <si>
    <t>A apresentação foi direta porém incompleta.</t>
  </si>
  <si>
    <t>Não é apresentado o plano de alocação.</t>
  </si>
  <si>
    <t>Faltou o quadro de alocação.</t>
  </si>
  <si>
    <t>A proposta descreve um posto de atendimento presencial apenas;</t>
  </si>
  <si>
    <t>A proposta descreve os serviços com objetividade e apresenta textos de fácil compreensão porem o item não é completamente atendido quanto aos demais canais de atendimento;</t>
  </si>
  <si>
    <t>A proposta apresenta apenas a opção de atendimento presencial não informa como será o atendimento telefônico e via web;</t>
  </si>
  <si>
    <t>A proposta não está em conformidade com o TR;</t>
  </si>
  <si>
    <t>A proposta não descreve o procedimento que será adotado para o atendimento nem o fluxo a ser seguido para solução de ocorrências;</t>
  </si>
  <si>
    <t>A proposta descreve os serviços com objetividade e apresenta textos de fácil compreensão porém o item não é completamente atendido;</t>
  </si>
  <si>
    <t>A proposta não está em conformidade com o TR, quanto às diretrizes e formas de atendimento</t>
  </si>
  <si>
    <t>A proposta descreve apenas o cadastro comercial como serviço a ser atendido, não trata sobre outras questões como: valores da fatura, transferências de titularidades, segunda via de contas , etc.</t>
  </si>
  <si>
    <t>A proposta descreve os serviços com objetividade e apresenta textos de fácil compreensão porem o item não é completamente atendido;</t>
  </si>
  <si>
    <t>O item não é consistente quanto ao atendimento de serviços relevantes relacionados no TR e no Anexo VIII</t>
  </si>
  <si>
    <t>O item não atende a solicitação do termo de referência;</t>
  </si>
  <si>
    <t>Embora o texto seja de fácil compreensão, ele é genérico e não permite compreender os principais procedimentos, ferramentas de gestão e indicadores a serem utilizados.</t>
  </si>
  <si>
    <t>O SGI proposto não incorpora o monitoramento das metas para o SAA e SES e indicadores de desempenho relacionados no TR;</t>
  </si>
  <si>
    <t>Embora vaga, a proposta é coerente em si mesma</t>
  </si>
  <si>
    <t>Pouca clareza para explicar o cadastro, sua estrutura de dado e processo de construção.</t>
  </si>
  <si>
    <t>O texto é objetivo, ao tratar sobre a relevância do cadastro e sua manutenção, mas não fornece todos os elementos para a compreensão</t>
  </si>
  <si>
    <t xml:space="preserve">Difícil compreensão  da organização e retroalimentação dos dados nos bancos de dados </t>
  </si>
  <si>
    <t>Apesar de não ser totalmente claro ao abordar o quesito, o texto não apresenta inconsistências</t>
  </si>
  <si>
    <t>Estruturado em tópicos, o texto é claro ao apresentar o sistema e suas principais funcionalidades</t>
  </si>
  <si>
    <t>O texto se apoia em capturas de telas e tópicos</t>
  </si>
  <si>
    <t>o texto segue uma metodologia, emprega sistemas e softwares muito difundidos no mercado.</t>
  </si>
  <si>
    <t>O texto é coerente quanto às funcionalidades,estratégia de utilização e implantação apresentadas</t>
  </si>
  <si>
    <t>o texto é objetivo</t>
  </si>
  <si>
    <t>a proposta apresenta atribuições dos gerentes relacionados</t>
  </si>
  <si>
    <t>O organograma apresentado é claro</t>
  </si>
  <si>
    <t>A apresentação foi direta e direcionada para as gerências, sem incorporar toda a equipe</t>
  </si>
  <si>
    <t>O quadro de alocação é incompatível com o cronograma.</t>
  </si>
  <si>
    <t>O organograma tem 2 caixas, e na discriminação dos cargos no quadro de alocação constam 5 descritivos distintos.</t>
  </si>
  <si>
    <t>A proposta é objetiva</t>
  </si>
  <si>
    <t>O item atende às diretrizes do termo de referência;</t>
  </si>
  <si>
    <t>A proposta é coerente com as metas e diretrizes apresentadas no Termo de Referencia e com o PMSB;</t>
  </si>
  <si>
    <t>O texto é consistente quanto às estratégias e formas de atendimento propostas</t>
  </si>
  <si>
    <t>A proposta é coerente com as metas apresentadas no Termo de Referencia e com o PMSB e com as estratégias de atendimento previstas</t>
  </si>
  <si>
    <t>Descrição dos sistemas informatizados a serem utilizados e automação dos sistemas (SES e SAA);</t>
  </si>
  <si>
    <t>A proposta apresentou de forma clara o detalhamento dos sistemas informatizados, de automação e monitoração operacional;</t>
  </si>
  <si>
    <t>Diante da complexidade do tema a quantidade informações apresenta foi adequada;</t>
  </si>
  <si>
    <t>A proposta é consistente em relação ao perfil de SAA e SES apresentados</t>
  </si>
  <si>
    <t>A proposta é coerente com as metas apresentadas no Termo de Referencia e com o PMSB e oportunidades de automatização e informação do SAA e SES delineados</t>
  </si>
  <si>
    <t>Implantação do Cadastro Técnico com georreferenciamento (GIS) e estratégia de alimentação e manutenção do cadastro;</t>
  </si>
  <si>
    <t>A proposta apresentou de forma clara o detalhamento como será realizada a implantação de cadastro técnico georreferenciado e estratégia de alimentação e manutenção do cadastro;</t>
  </si>
  <si>
    <t>O item atende a solicitação do termo de referência e do Regulamento aplicável ao SAA e SES (Anexo VIII)</t>
  </si>
  <si>
    <t>A proposta é coerente com os sistemas delineados pelo licitante</t>
  </si>
  <si>
    <t>Descrição de cargos e funções pertinentes à administração geral dos Sistemas ao longo do período de execução do contrato;</t>
  </si>
  <si>
    <t>O item foi apresentado de forma clara com texto bem estruturado;</t>
  </si>
  <si>
    <t>As informações apresentadas estão bem organizadas em tópicos com breve explanação sobre o cargo e sua abrangência</t>
  </si>
  <si>
    <t>A proposta contempla o conteúdo requerido no Anexo V.</t>
  </si>
  <si>
    <t>A proposta de equipe é coerente com a estratégia de gestão da licitante.</t>
  </si>
  <si>
    <t>Organograma previsto para a equipe responsável pela administração geral dos Sistemas e quadro de alocação dela ao longo do período do contrato.</t>
  </si>
  <si>
    <t>Estratégia para implantação das Manutenções Preventivas, Preditivas e Corretivas;</t>
  </si>
  <si>
    <t>Texto objetivo, apresentado em forma de itens.</t>
  </si>
  <si>
    <t>Parcial. Estratégia para manutenção corretiva é satisfatória, porém para preventiva / preditiva não é apresentada uma estratégia, somente uma lista de serviços de elétrica e mecânica.</t>
  </si>
  <si>
    <t>Parcial. Não apresenta estratégia para manutenção preventiva/ preditiva.</t>
  </si>
  <si>
    <t>Captação e Adução de Água Bruta;</t>
  </si>
  <si>
    <t>Água bruta: coleta manual de amostras para análise de turbidez e pH - não cita onde serão feitas as análises. Não explica como será feita a operação das bombas de captação.</t>
  </si>
  <si>
    <t>Texto coerente com o TR e o sistema proposto.</t>
  </si>
  <si>
    <t>Estações de Tratamento de Água;</t>
  </si>
  <si>
    <t>Texto objetivo, separado por itens, apoiado por tabela e gráfico.</t>
  </si>
  <si>
    <t>Rotinas consistentes para o sistema proposto. Ponto de atenção: baixo grau de automação do sistema.</t>
  </si>
  <si>
    <t>Rotinas de operação e manutenção coerentes com TR e sistema proposto.</t>
  </si>
  <si>
    <t>Estações Elevatórias de Água Tratada;</t>
  </si>
  <si>
    <t>Texto confuso, misturado com rotinas de reservatórios de água tratada.</t>
  </si>
  <si>
    <t>Parcial. Parte inicial do texto começa a apresentar rotinas de operação da elevatória, porém o restante do texto descreve rotinas dos reservatórios.</t>
  </si>
  <si>
    <t>Sistema de distribuição de Água Tratada;</t>
  </si>
  <si>
    <t>Rotinas de operação e manutenção são apresentadas de maneira superficial.</t>
  </si>
  <si>
    <t>Reservação de Água Tratada;</t>
  </si>
  <si>
    <t>Texto objetivo, separado em itens a apoiado por tabelas e imagens.</t>
  </si>
  <si>
    <t>Rotinas de operação e manutenção consistentes para o sistema de distribuição de água.</t>
  </si>
  <si>
    <t>Rotinas coerentes com sistema proposto e TR.</t>
  </si>
  <si>
    <t>Programa de Eficientização Energética;</t>
  </si>
  <si>
    <t>Texto busca referencias na literatura e embasa as estratégias de eficientização energética.</t>
  </si>
  <si>
    <t>Texto apresenta estratégia coerente.</t>
  </si>
  <si>
    <t>Programa de Controle de Qualidade.</t>
  </si>
  <si>
    <t>Frequência das análises não foram apresentadas ou não estão em conformidade com normativa existente.</t>
  </si>
  <si>
    <t>Texto coerente com programa de controle de qualidade de SAA.</t>
  </si>
  <si>
    <t>A proposta não apresentou a estratégia para manutenção preventiva, preditiva e corretiva para o sistema de esgotamento sanitário o texto é genérico a captação de água e não atende a solicitação do edital.</t>
  </si>
  <si>
    <t>A proposta não apresenta uma descrição precisa dos serviços que serão executados em cada tipo de manutenção;</t>
  </si>
  <si>
    <t>A proposta não apresenta a descrição das ações que serão tomadas para viabilizar a execução das manutenções preventiva, preditiva e corretiva;</t>
  </si>
  <si>
    <t xml:space="preserve">A falta de detalhamento  dos procedimentos de manutenção na proposta não permite a compreensão de como a manutenção preventiva, preditiva e corretiva será executada pela proponente; </t>
  </si>
  <si>
    <t>Rede coletora, Coletores troncos e Interceptores;</t>
  </si>
  <si>
    <t>A proposta apresentou os procedimentos operacionais e manutenção para as redes coletoras, coletores tronco e interceptores atendendo ao item solicitado no Anexo V do edital.</t>
  </si>
  <si>
    <t>A proposta descreve os itens de operação e manutenção  com texto de fácil compreensão;</t>
  </si>
  <si>
    <t>A proposta descreve os procedimentos que serão adotados para a manutenção de todos os elementos que compões o sistema de esgotamento sanitário abrangendo:  Estratégia para Implantação das Manutenções Preventivas, Preditivas e 
Corretivas;  Rede Coletora, Coletores Troncos e Interceptores;  Estações Elevatórias de Esgoto; Estações de Tratamento de Esgoto; Programa de Eficientização Energética; Programa de Controle de Qualidade</t>
  </si>
  <si>
    <t>A proposta é coerente com as solicitações apresentadas no Termo de Referencia e com o PMSB;</t>
  </si>
  <si>
    <t>Estações Elevatórias de Esgoto;</t>
  </si>
  <si>
    <t>A proposta apresentou a estratégia para operação e manutenção para as estações elevatórias.</t>
  </si>
  <si>
    <t>A proposta descreve metodologia para operação e manutenção com texto de simples compreensão;</t>
  </si>
  <si>
    <t>O item atende de forma consistente a descrição de operação e manutenção de EEE e ETE</t>
  </si>
  <si>
    <t>A proposta é coerente com as solicitações apresentadas no Anexo V e com o SES delineado pelo licitante;</t>
  </si>
  <si>
    <t>Estações de Tratamento de Esgoto;</t>
  </si>
  <si>
    <t>Texto objetivo separado por itens</t>
  </si>
  <si>
    <t>Apresenta rotinas para análises do esgoto bruto e unidade tratamento preliminar. Mas para as unidades de tratamento e efluente tratado as rotinas não são detalhadas.</t>
  </si>
  <si>
    <t>Rotinas de operação das unidades são detalhadas de forma incoerente, algumas possuem detalhes específicos, outras são apresentadas de maneira genérica.</t>
  </si>
  <si>
    <t>Texto objetivo, referenciando ao tema de eficiência energética o quesito 3B7</t>
  </si>
  <si>
    <t>A proposta é consistente com SAA e SES propostos</t>
  </si>
  <si>
    <t>Sim, texto coerente com o indicado em eficientização energética de ETA.</t>
  </si>
  <si>
    <t>Erro no código da norma (indica A30/11, quando o certo é 430/11). Não apresenta um plano consistente de análise do efluente bruto e do efluente tratado, indicando frequências e parâmetros a serem monitorados.</t>
  </si>
  <si>
    <t>Texto não detalha programa suficientemente.</t>
  </si>
  <si>
    <t>Descrição dos cargos e funções da equipe responsável pela operação dos Sistemas;</t>
  </si>
  <si>
    <t>A proposta apresentou a descrição dos cargos e função com as quantidades mão de obra para cada função;</t>
  </si>
  <si>
    <t>O cronograma apresentado é coerente com a mão de obra descrita no item 3.d.3 da proposta, as quantidades de mão de obra e a descrição da função estão em conformidade.</t>
  </si>
  <si>
    <t>Organograma previsto para a equipe responsável pela operação dos Sistemas e quadro de alocação da mesma durante o período da concessão;</t>
  </si>
  <si>
    <t>A proposta de equipe é coerente com a estratégia de operação e manutenção da licitante.</t>
  </si>
  <si>
    <t>Relação das máquinas e equipamentos principais necessários para o desenvolvimento das atividades de operação e manutenção dos Sistemas;</t>
  </si>
  <si>
    <t>Texto separado por itens e apoiado por tabelas.</t>
  </si>
  <si>
    <t>Equipamentos principais listado consistentes para a operação do sistema.</t>
  </si>
  <si>
    <t>Lista de equipamentos principais coerente com as operações.</t>
  </si>
  <si>
    <t>Cronograma de permanência das máquinas e equipamentos durante o período da concessão.</t>
  </si>
  <si>
    <t>A proposta apresentou o cronograma com intervalos anuais de permanência dos equipamentos, a forma de apresentação facilita o entendimento e atende ao edital</t>
  </si>
  <si>
    <t>A proposta apresentou o cronograma de permanência de máquinas e equipamento atendendo ao edital;</t>
  </si>
  <si>
    <t>O cronograma está coerente com a disponibilização de veículos e equipamentos apresentados na proposta;</t>
  </si>
  <si>
    <t>A proposta não apresenta de forma clara os sistemas informatizados, de automação e monitoração operacional;</t>
  </si>
  <si>
    <t>As informações apresentadas não são insuficientes para compreensão dos sistemas de automação;</t>
  </si>
  <si>
    <t>A proposta não apresenta a descrição dos itens de automação;</t>
  </si>
  <si>
    <t>A proposta não descreve a automação dos sistemas solicitada no Anexo V do Edital;</t>
  </si>
  <si>
    <t>O item atende a solicitação do Anexo V 3.a.3 do Edital;</t>
  </si>
  <si>
    <t xml:space="preserve">A proposta apresenta a descrição das atividades exercidas para cada cargo que está compatível com o organograma e o histograma de locação da equipe; </t>
  </si>
  <si>
    <t>Apresenta estratégias em forma de itens</t>
  </si>
  <si>
    <t>Procedimentos consistentes para as unidades do sistema consideradas, com exceção aos procedimentos para manutenção corretiva de equipamentos e instalações da captação e adução de água bruta, que apenas define conceitos e não descreve uma estratégia de manutenção.</t>
  </si>
  <si>
    <t>Parcial. Para manutenção preventiva e preditiva da Captação e Adução de Água Bruta, e para manutenções em Redes e Ligações - ok. Mas não aborda estratégia para o restante do sistema (ETA, elevatórias, reservatórios).</t>
  </si>
  <si>
    <t>Texto objetivo, separado em itens a apoiado por tabela.</t>
  </si>
  <si>
    <t>Rotinas de operação e manutenção consistentes para as unidades descritas.</t>
  </si>
  <si>
    <t>Valor máximo do cloro residual na linha de distribuição de 5 mg/L em desacordo com as normas. Cita um grau elevado de automação do sistema, mas detalhamento da lógica do sistema é superficial.</t>
  </si>
  <si>
    <t>Coerente com TR e sistema proposto.</t>
  </si>
  <si>
    <t>O texto não apresenta fontes que baseiem sua estratégia.</t>
  </si>
  <si>
    <t>O texto apresenta proposta de geração de energia a partir de biogás de esgoto. Proposta que deve ser tratada em quesito específico.</t>
  </si>
  <si>
    <t>Rotinas de controle de qualidade são consistentes.</t>
  </si>
  <si>
    <t>Alguns pontos parecem não se aplicar ao sistema específico. Informações relevantes para plano de amostragem indicam bairro Barrânia e população abastecida entre 1.000 e 15.000 hab. Também referenciam índice de qualidade de água que não é indicado no Edital e Anexos.</t>
  </si>
  <si>
    <t>A proposta não apresentou a estratégia para manutenção preventiva, preditiva e corretiva para o sistema de esgotamento sanitário o texto é genérico  e não atende a solicitação quesito 3.c.1. do Anexo V do Edital.</t>
  </si>
  <si>
    <t>O item atende a solicitação do Anexo V do Edital, quanto ao seu conteúdo;</t>
  </si>
  <si>
    <t>A proposta é coerente com as solicitações apresentadas no Termo de Referencia e com o PMSB e com o SES delineado pelo licitante;</t>
  </si>
  <si>
    <t>A proposta apresentou a estratégia para operação e manutenção das estações elevatórias.</t>
  </si>
  <si>
    <t>A proposta descreve metodologia para operação e manutenção das estações elevatórias. com texto de simples compreensão;</t>
  </si>
  <si>
    <t>O item atende a solicitação do Anexo V do Edital;</t>
  </si>
  <si>
    <t>Rotinas descritas são consistentes para o sistema proposto.</t>
  </si>
  <si>
    <t>Texto coerente com a estação de tratamento proposta.</t>
  </si>
  <si>
    <t>O texto referencia o quesito de ETA, que nesse caso já faz sentido a proposta de cogeração de biogás.</t>
  </si>
  <si>
    <t>Descreve os requisitos e as normas que serão seguidas, mas não detalha um programa para controle da qualidade baseado em plano de amostragem e análises laboratoriais.</t>
  </si>
  <si>
    <t>O item atende ao quesito 3.d.1 do Anexo V do Edital;</t>
  </si>
  <si>
    <t>A proposta é coerente com as metas apresentadas no Termo de Referência e com o PMSB e com a estratégia de operação e manutenção do licitante</t>
  </si>
  <si>
    <t>A proposta apresentou a descrição dos cargos com a relação de atividades que será desenvolvida por cada função, está de acordo com os profissionais relacionados no organograma;</t>
  </si>
  <si>
    <t>Não é apresentada estimativa de quantidade para todos os itens listados. Faltam equipamentos de pesquisa de vazamentos, medidores de pressão, manutenção em tubulações, entre outros.</t>
  </si>
  <si>
    <t>Parcial. Itens apresentados são coerentes, porém faltam equipamentos relevantes para a operação do SAA e SES.</t>
  </si>
  <si>
    <t xml:space="preserve">A proposta apresentou o cronograma com os veículos porém não relacionou os equipamentos descritos no item 3.4.3; </t>
  </si>
  <si>
    <t>A proposta apresentou o cronograma de permanência de máquinas incompleto;</t>
  </si>
  <si>
    <t>A proposta apresentou o cronograma com os veículos porém não relacionou os equipamentos descritos no item 3.4.3</t>
  </si>
  <si>
    <t>O item não atende ao quesito 3.a.1 do anexo V do Edital;</t>
  </si>
  <si>
    <t xml:space="preserve">A proposta não apresentou de forma clara como será realizada a implantação de cadastro técnico georreferenciado e estratégia de alimentação e manutenção do cadastro, quais softwares serão empregados e como serão processadas as informações georreferenciadas; </t>
  </si>
  <si>
    <t>As informações apresentadas não são insuficientes para compreensão da implantação do cadastro técnico GIS;</t>
  </si>
  <si>
    <t>O item não atende a solicitação do quesito 3.a.2 do anexo V do Edital;</t>
  </si>
  <si>
    <t>O item atende a solicitação do quesito 3.a.3 do anexo V do Edital e é consistente com a gestão do sistema apresentado.</t>
  </si>
  <si>
    <t>A proposta é coerente com as metas apresentadas no Termo de Referencia e com o PMSB e com a gestão dos sistemas apresentados.</t>
  </si>
  <si>
    <t>O item atende a solicitação do quesito 3.a.4 do Anexo V do Edital;</t>
  </si>
  <si>
    <t>A proposta atente a solicitação do Anexo V para o quesito 3.a.4 e é coerente com a equipe prevista.</t>
  </si>
  <si>
    <t>Apresenta alguns conceitos de manutenção, mas não aborda a estratégia de implantação das manutenções.</t>
  </si>
  <si>
    <t>Não apresenta estratégia de implantação das manutenções.</t>
  </si>
  <si>
    <t>Texto apresenta descrição de medidas de proteção de mananciais e não aborda critérios/práticas/ sistemáticas de operação e manutenção do sistema de captação e água bruta.</t>
  </si>
  <si>
    <t>Não apresenta rotinas de operação da ETA.</t>
  </si>
  <si>
    <t>Descreve tipos de bombas, tubulações, acessórios e rotinas de maneira geral e não de forma específica para o sistema proposto.</t>
  </si>
  <si>
    <t>Texto pouco consistente, não trata de rotinas específicas para o sistema proposto, aborda itens de maneira superficial.</t>
  </si>
  <si>
    <t>Não é possível verificar coerência com sistema proposto.</t>
  </si>
  <si>
    <t>Descreve rede de distribuição de maneira geral e não detalha as rotinas de forma específica para o sistema proposto.</t>
  </si>
  <si>
    <t>Frequência de limpeza não tem a unidade (dia/mês/ano).</t>
  </si>
  <si>
    <t>Rotinas coerentes com sistema proposto</t>
  </si>
  <si>
    <t>Texto não traz referências que apoiem a estratégia.</t>
  </si>
  <si>
    <t>Texto apresenta uma lista de ações práticas que proporcionam uma maior eficientização energética.</t>
  </si>
  <si>
    <t>Texto genérico. Não aborda aspectos de controle de qualidade.</t>
  </si>
  <si>
    <t>Não cita normas de controle de qualidade da água tratada</t>
  </si>
  <si>
    <t>A proposta não apresentou a estratégia para manutenção preventiva, preditiva e corretiva para o sistema de esgotamento sanitário.</t>
  </si>
  <si>
    <t>O item não atende ao quesito 3.c.1 do Anexo V do Edital</t>
  </si>
  <si>
    <t>A proposta não detalha os procedimentos operacionais de manutenção. O texto resume toda a operação à detecção de entupimento, mas não explica como isso será realizado.</t>
  </si>
  <si>
    <t>A descrição do item é insuficiente para a compreensão dos procedimentos que serão adotados para a operação e manutenção dos sistemas de esgoto;</t>
  </si>
  <si>
    <t>O item não ao quesito 3.c.2 do Anexo V do Edital</t>
  </si>
  <si>
    <t>A proposta não descreve a operação com detalhamento suficiente para compreensão dos procedimentos que serão adotados;</t>
  </si>
  <si>
    <t>A proposta não apresentou a estratégia para operação e manutenção das elevatórias. O texto é genérico  e não ao quesito.</t>
  </si>
  <si>
    <t>A proposta não apresenta uma descrição precisa da operação e manutenção;</t>
  </si>
  <si>
    <t>O item não atende ao quesito 3.c.3 do Anexo V do Edital;</t>
  </si>
  <si>
    <t>Texto genérico</t>
  </si>
  <si>
    <t>Texto não detalha as rotinas de operação e manutenção da ETE, apenas cita alguns procedimentos de maneira genérica.</t>
  </si>
  <si>
    <t>Detalhamento das rotinas de operação não é coerente com complexidade do sistema.</t>
  </si>
  <si>
    <t>Texto referencia o item equivalente em ETA</t>
  </si>
  <si>
    <t>Texto genérico. Não aborda aspectos de controle de qualidade do esgoto bruto e tratado.</t>
  </si>
  <si>
    <t>Não cita normas de controle de qualidade do esgoto bruto e do efluente tratado.</t>
  </si>
  <si>
    <t>Texto genérico. Não aborda aspectos de controle de qualidade do esgoto bruto e tratado. Cita atividades que não se aplicam ao sistema proposto.</t>
  </si>
  <si>
    <t>O item atende ao quesito 3.d.1 do Anexo V do Edital e é consistente com a proposta, em geral.</t>
  </si>
  <si>
    <t>A proposta atente a solicitação do Anexo V para o quesito 3.d.1;</t>
  </si>
  <si>
    <t>A proposta não apresenta o quadro de  locação da equipe que será utilizada durante o período de concessão;</t>
  </si>
  <si>
    <t>A proposta é confusa e os itens relacionados na descrição de cargos não tem relação direta com o organograma;</t>
  </si>
  <si>
    <t>A proposta não apresenta informações suficientes para avaliação;</t>
  </si>
  <si>
    <t>Faltam equipamentos importantes para a operação do SAA e do SES como: equipamentos para pesquisa de vazamentos, medidor de pressão. Não são apresentadas as quantidades estimadas ou os critérios para a estimativa.</t>
  </si>
  <si>
    <t>O item não atende ao quesito 3.d.4 do Anexo V do Edital;</t>
  </si>
  <si>
    <t>O item atende ao anexo V do Edital e é coerente com os sistemas SES e SAA propostos</t>
  </si>
  <si>
    <t>O item atende ao anexo V do Edital;</t>
  </si>
  <si>
    <t>O item é consistente com os sistemas propostos e com o conteúdo exigido pelo Anexo V.</t>
  </si>
  <si>
    <t>Texto objetivo. Apresenta estratégias em forma de itens.</t>
  </si>
  <si>
    <t>Parcial. Para os equipamentos, ok. Mas não aborda estratégia para o sistema como um todo.</t>
  </si>
  <si>
    <t xml:space="preserve">Parcial. Aborda estratégias de manutenções para equipamentos, porém não cita estratégia para redes e ligações. </t>
  </si>
  <si>
    <t>Texto objetivo, apoiado por imagens</t>
  </si>
  <si>
    <t>Rotinas consistentes para as duas alternativas apresentadas.</t>
  </si>
  <si>
    <t>Texto coerente com o sistema proposto.</t>
  </si>
  <si>
    <t>Texto objetivo, dividido em itens</t>
  </si>
  <si>
    <t>Cita todas as rotinas de operação. Frequências são apresentadas no item de controle de qualidade.</t>
  </si>
  <si>
    <t>Procedimentos coerentes com  sistema proposto.</t>
  </si>
  <si>
    <t>Texto objetivo, apoiado por tabela</t>
  </si>
  <si>
    <t>Rotinas consistentes com as unidades indicadas.</t>
  </si>
  <si>
    <t>Texto apresenta itens repetidos.</t>
  </si>
  <si>
    <t>Rotinas consistentes para o sistema.</t>
  </si>
  <si>
    <t>Rotinas coerentes com o sistema de distribuição.</t>
  </si>
  <si>
    <t>Rotinas consistentes as unidades indicadas.</t>
  </si>
  <si>
    <t>Texto não traz nenhuma referência e insere diagrama de curva de bomba sem citar a fonte.</t>
  </si>
  <si>
    <t>A proposta indica quais as estratégias e oportunidades de eficientização energética.</t>
  </si>
  <si>
    <t>Texto objetivo, com itens e tabelas.</t>
  </si>
  <si>
    <t>Apresenta normas e referências para o plano descrito.</t>
  </si>
  <si>
    <t>A proposta apresentou a estratégia para manutenção preventiva, preditiva e corretiva para o sistema de esgotamento sanitário.</t>
  </si>
  <si>
    <t>A proposta propões a monitoração de equipamentos para a manutenção preditiva e os critérios para a manutenção preventiva e corretiva;</t>
  </si>
  <si>
    <t>A proposta é coerente com as solicitações apresentadas no Termo de Referencia e com o PMSB e com os sistemas de saneamento.</t>
  </si>
  <si>
    <t>O item atende ao anexo V do Edital e é coerente com os sistemas SES  propostos</t>
  </si>
  <si>
    <t>Descrição das rotinas de operação da ETE é feito de maneira superficial. Não cita necessidade de monitoramento do esgoto bruto e do esgoto tratado.</t>
  </si>
  <si>
    <t>Descrição coerente com sistema proposto.</t>
  </si>
  <si>
    <t>O texto repete itens que foram já explanados no quesito referente a ETA, sendo que poderia apenas cita-os.</t>
  </si>
  <si>
    <t>Texto não traz nenhuma referencia e insere diagrama de curva de bomba sem citar a fonte.</t>
  </si>
  <si>
    <t>Texto objetivo, separado em itens</t>
  </si>
  <si>
    <t>Programa de controle de qualidade consistente para o sistema proposto, mas não cita Resolução CONAMA 430/2011, que altera e complementa a resolução 357/2005 citada.</t>
  </si>
  <si>
    <t>Programa coerente com sistema proposto.</t>
  </si>
  <si>
    <t>O item atende à diretriz do anexo V do Edital e é consistente com a operação/ manutenção do sistema apresentado.</t>
  </si>
  <si>
    <t>A proposta é coerente com as metas apresentadas no Termo de Referencia e com o PMSB e com a operação dos sistemas apresentados.</t>
  </si>
  <si>
    <t>O item atende ao anexo V do Edital e é consistente com a equipe planejada</t>
  </si>
  <si>
    <t>Relação de equipamentos principais consistente para operação do SAA e do SES. Quantidades estimadas são apresentadas no item seguinte.</t>
  </si>
  <si>
    <t>Equipamentos coerentes para a operação dos sistemas</t>
  </si>
  <si>
    <t>A proposta apresentou o cronograma de permanência de máquinas e equipamento, atende ao anexo V do Edital;</t>
  </si>
  <si>
    <t>O item atende ao anexo V do Edital e é consistente com a relação de equipamentos planejados.</t>
  </si>
  <si>
    <t>As informações apresentadas são insuficientes para compreensão dos sistemas de automação;</t>
  </si>
  <si>
    <t>O item não atende a solicitação do Anexo V.</t>
  </si>
  <si>
    <t>A proposta não apresentou a descrição dos sistemas que será utilizado na automação, o texto traz apenas uma lista de itens a serem monitorados mas não esclarece quais softwares serão empregados e as suas funcionalidades,</t>
  </si>
  <si>
    <t>A proposta não apresentou de forma clara como será realizada a implantação de cadastro técnico georreferenciado e estratégia de alimentação e manutenção do cadastro, não foi informado os softwares nem as metodologias para a criação do cadastro.</t>
  </si>
  <si>
    <t>As informações apresentadas são insuficientes para compreensão da implantação do cadastro técnico GIS, não há informações sobre: o funcionamento do sistema, sobre as estratégias de alimentação do cadastro, quais tipos de arquivos gráficos serão armazenados, etc.</t>
  </si>
  <si>
    <t>O item não atende ao quesito 3a2 do Anexo V do Edital;</t>
  </si>
  <si>
    <t>Todos os cargos e funções descritos neste item da proposta estão de acordo com o organograma apresentado no item 3a4, o texto apresentado descreve com clareza as atribuição de cada profissional que compõe o quadro de locação de mão de obra.</t>
  </si>
  <si>
    <t xml:space="preserve">A proposta apresentou o organograma e o quadro de locação de mão de obra com relação a relação de profissionais que compõe a estrutura administrativa. A descrição e o número de pessoas previstas no organograma e quadro de locação estão compatíveis. O texto apresentados nesse item descreve com clareza como será o funcionamento da estrutura proposta.  </t>
  </si>
  <si>
    <t>A apresentação do organograma e quadro de locação atende ao quesito 3a4 do anexo V do Edital.</t>
  </si>
  <si>
    <t>Apresentado em forma de itens</t>
  </si>
  <si>
    <t>Texto objetivo, separado por itens e apoiado por imagens</t>
  </si>
  <si>
    <t>Detalhamento das rotinas consistente para o sistema proposto.</t>
  </si>
  <si>
    <t>Rotinas coerentes com sistema proposto.</t>
  </si>
  <si>
    <t>Descreve de forma superficial sobre combate a perdas de água. Não detalhe cadastramento da rede, modelagem hidráulica, manutenções em rede, ramal e ligações.</t>
  </si>
  <si>
    <t>Sistema tem mais rotinas de operação e manutenção do que as apresentadas.</t>
  </si>
  <si>
    <t>Descreve os reservatórios propostos mas não as rotinas de operação e manutenção destes.</t>
  </si>
  <si>
    <t>Texto objetivo, com itens e tabelas</t>
  </si>
  <si>
    <t>Descrição coerente com programa de controle de qualidade.</t>
  </si>
  <si>
    <t>A proposta não apresenta a estratégia para a manutenção preditiva do sistema de esgoto;</t>
  </si>
  <si>
    <t>O texto apresentado é superficial na abordagem do tema e descreve como serão as ações a serem implantadas para a manutenção;</t>
  </si>
  <si>
    <t>A proposta não apresenta a estratégia para a manutenção preditiva do sistema de esgoto, as informações são superficiais e não conclusivas sobre quais procedimentos serão adotados para atender ao quesito 3c1 do anexo V do Edital.</t>
  </si>
  <si>
    <t>O item não atende ao quesito 3c1 do Anexo V do Edital.</t>
  </si>
  <si>
    <t>A proposta não detalha os procedimentos operacionais de manutenção, o texto  não explica como será realizada a operação e a manutenção dos sistemas;</t>
  </si>
  <si>
    <t>O item não atende ao quesito 3c2 do Anexo V do Edital.</t>
  </si>
  <si>
    <t>O item atende ao anexo V do Edital e é consistente com o SES proposto</t>
  </si>
  <si>
    <t>Itens repetidos, texto incompleto em alguns pontos e referência a imagens inexistentes.</t>
  </si>
  <si>
    <t>Rotinas detalhadas e consistentes para o sistema proposto</t>
  </si>
  <si>
    <t>Rotinas descritas são coerentes com o sistema proposto.</t>
  </si>
  <si>
    <t>Texto repete ações já citadas no quesito de ETAs, sendo que poderia apenas cita-las.</t>
  </si>
  <si>
    <t>Programa apresentado consistente para controle de qualidade do esgoto bruto e do efluente tratado.</t>
  </si>
  <si>
    <t>Texto coerente para controle da qualidade do sistema de tratamento.</t>
  </si>
  <si>
    <t>O item atende ao anexo V do Edital e é consistente com o SES e SAA propostos</t>
  </si>
  <si>
    <t>É consistente com a equipe relacionada</t>
  </si>
  <si>
    <t>Relação apresentada de forma objetiva por meio de tabela.</t>
  </si>
  <si>
    <t>Itens indicados são consistentes e são apresentados não apenas os itens principais, como itens comuns de laboratório. Porém, não indica estimativa de quantidade dos itens principais.</t>
  </si>
  <si>
    <t>Lista de itens é coerente, porém não foi possível verificar a coerência de quantidades estimadas, pois não foram apresentadas.</t>
  </si>
  <si>
    <t>A proposta apresentou o cronograma para todo o período de concessão para a permanência dos equipamentos, a forma de apresentação facilita o entendimento e atende ao edital</t>
  </si>
  <si>
    <t>O item é coerente com a lista de materiais e equipamentos apresetada;</t>
  </si>
  <si>
    <t>O item atende ao quesito 3.a.1 do Anexo V do Edital  é consistente com o SAA e SES planejados</t>
  </si>
  <si>
    <t>A proposta descreve os sistemas, as caracterisiticas dos softwares que serão empregados, os beneficios esperados com a implantação dos sistemas informatizados. As informações apresentadas atende ao quesito do Anexo V do Edital.</t>
  </si>
  <si>
    <t>A proposta atende ao quesito 3.a.2 do anexo V do edital.</t>
  </si>
  <si>
    <t>O item  3.a.3 foi apresentado duas vezes eo item 3.a.2.1. da página 316 está itemizado errado, este item deveria ser 3.a.3.1, a itemização confunde a análise da proposta;</t>
  </si>
  <si>
    <t>A proposta apresentou o item 3.a.3 duplicado e dois organogramas diferentes.</t>
  </si>
  <si>
    <t>A paroposta repete o item 3.a.3, e o organograma foi apresentados duas vezes e diferentes.</t>
  </si>
  <si>
    <t>A proposta não apresenta coerencia na apresentação da itemização e traz informações em duplicidade e divergentes entre si.</t>
  </si>
  <si>
    <t>O item atende a solicitação do termo de referência é consistente com os sistemas planejados.</t>
  </si>
  <si>
    <t>Texto desconexo com o sistema de abastecimento de água.</t>
  </si>
  <si>
    <t>Não se aplica ao sistema de abastecimento de água.</t>
  </si>
  <si>
    <t>Apresenta conceitos de manutenção em um contexto industrial, sem qualquer referência ao sistema de abastecimento de água de Potim.</t>
  </si>
  <si>
    <t>Texto objetivo, com figuras e tabelas.</t>
  </si>
  <si>
    <t>Relaciona as rotinas de operação e manutenção</t>
  </si>
  <si>
    <t>Apresenta descrição extensa para conservação de edificações, mas descrição dos processos de operação e manutenção da elevatória em si são superficiais.</t>
  </si>
  <si>
    <t>Rotinas de operação e manutenção não são devidamente detalhadas. Indica como atividade a limpeza de grade de retenção de sólidos, o que não faz sentido.</t>
  </si>
  <si>
    <t>Texto não cita em nenhum momento o SAA de Potim, parece ter sido copiado de outro lugar.</t>
  </si>
  <si>
    <t>Texto consistente com os sistemas apresentados</t>
  </si>
  <si>
    <t>O Texto apresenta uma estratégia e ações para a eficientização energética.</t>
  </si>
  <si>
    <t>A proposta descreveu com clareza quais os tipos de estratégias   são aplicaveis aos sistemas de esgoto;</t>
  </si>
  <si>
    <t>A proposta define com clareza os tipo de manutenção que serão realizados e as ações que serão tomadas em cada tipo de manutenção.</t>
  </si>
  <si>
    <t xml:space="preserve">A proposta apresentou de forma clara os:  Procedimentos para a operação de rede coletora, coletores-tronco, interceptores e emissários, Procedimentos para o controle de ligações indevidas, Procedimentos para a atualização das informações cadastrais,  Procedimentos para a manutenção corretiva das tubulações, Procedimentos para a manutenção preventiva das tubulações, atende ao quesito do Anexo v do Edital.
</t>
  </si>
  <si>
    <t>A proposta apresenta de forma bem estruturada os procedimentos de operação e manutenção das EEE, descreve as ações que serão realizadas pela equipe de operaçã e manutenção com clareza e objetividade;</t>
  </si>
  <si>
    <t>A proposta atende ao quesito solicitado no Anexo V do Edital;</t>
  </si>
  <si>
    <t>Texto confuso.</t>
  </si>
  <si>
    <t>Faz referência a fluxograma inexistente. Repete informações de manutenção de estruturas civis desnecessariamente.</t>
  </si>
  <si>
    <t>Descreve as unidades do sistema, mas rotinas de operação das unidades são citadas de maneira genérica.</t>
  </si>
  <si>
    <t>Grande parte dos textos apresentados são genéricos e não são coerentes processos da ETE.</t>
  </si>
  <si>
    <t>O texto repete itens já apresentados no quesito referente a ETA.</t>
  </si>
  <si>
    <t>O texto não apresenta fontes que embasem o programa de eficientização energética.</t>
  </si>
  <si>
    <t>Descreve extensamente programas de gestão de qualidade de equipamentos, máquinas, escritório, materiais, planejamento, mas não detalha programa para controle de qualidade do tratamento de esgoto.</t>
  </si>
  <si>
    <t>Não apresenta normas, referências ou metodologias para controle de qualidade do esgoto bruto e tratado.</t>
  </si>
  <si>
    <t>Texto não é coerente com programa de qualidade de sistema de esgotamento sanitário.</t>
  </si>
  <si>
    <t>A proposta não apresentou a descrição de todos os cargos relacionados no cronograma de permanência;</t>
  </si>
  <si>
    <t>A proposta não apresentou informações suficientes sobre os cargos e funções:</t>
  </si>
  <si>
    <t>Não foi apresentada a descrição das funções de cada componente da equipe, a proposta descreve as atividades dos departamentos mas não de cada cargo e função que será desenpenhada;</t>
  </si>
  <si>
    <t>A proposta apresentou um organograma incompatível com o quadro de permanência não atendendo ao item analisado;</t>
  </si>
  <si>
    <t>As informações apresentadas no organograma não descreve as funções da equipe, não é possível identificar quis são os profissionais relacionados aos serviços apontados;</t>
  </si>
  <si>
    <t>A proposta apresetou dados divergentes entre organograma e lista de permanencia;</t>
  </si>
  <si>
    <t>Faltam alguns equipamentos importantes como equipamento de pesquisa de vazamentos e caminhão basculante. Quantidades apresentadas no item seguinte não são consistentes - apenas 1 veículo leve e 1 utilitário para SAA e SES, e não indica quantidade de motocicletas, citadas anteriormente.</t>
  </si>
  <si>
    <t>Quantidades de veículos apresentadas no item seguinte não são coerentes com a quantidade de serviços de operação do SAA e do SES.</t>
  </si>
  <si>
    <t>Faltam alguns equipamentos importantes como equipamento de pesquisa de vazamentos e caminhão basculante. Quantidades apresentadas não são consistentes - apenas 1 veículo leve e 1 utilitário para SAA e SES, e não indica quantidade de motocicletas, citadas anteriormente.</t>
  </si>
  <si>
    <t>Quantidades de veículos apresentadas não são coerentes com a quantidade de serviços de operação do SAA e do SES.</t>
  </si>
  <si>
    <t>Identificação, delimitação e descrição das bacias de esgotamento propostas;</t>
  </si>
  <si>
    <t>Texto, tabela e imagem com identificação das bacias</t>
  </si>
  <si>
    <t>Divide a área urbana em 12 sub-bacias, indicando que a sub-bacia Miguel Vieira é a única fora da região urbanizada.</t>
  </si>
  <si>
    <t>Texto e figuras coerentes</t>
  </si>
  <si>
    <t>Definição de parâmetros, outorgas e licenças, normas técnicas e legislação, referentes à Bacia Hidrográfica e Recursos Hídricos;</t>
  </si>
  <si>
    <t>Texto objetivo, usa tabelas para os parâmetros de qualidade.</t>
  </si>
  <si>
    <t>Cita: outorga DAEE travessia de redes; Outorga ANA lançamento efluentes; Licenças ambientais CETESB. Resoluções CONAMA 357/2009 e 430/2011 para qualidade.</t>
  </si>
  <si>
    <t>Coerente com a finalidade do item.</t>
  </si>
  <si>
    <t>Definição dos sistemas de esgotamento sanitário propostos.</t>
  </si>
  <si>
    <t>Texto objetivo apoiado por figura</t>
  </si>
  <si>
    <t>Descreve o sistema proposto de maneira consistente.</t>
  </si>
  <si>
    <t>Texto coerente com sistema proposto</t>
  </si>
  <si>
    <t>Texto objetivo, apoiado por imagens e tabelas.</t>
  </si>
  <si>
    <t>Soluções propostas foram detalhadas e são consistentes em relação aos problemas levantados.</t>
  </si>
  <si>
    <t>Soluções propostas são coerentes com problemas apresentados</t>
  </si>
  <si>
    <t>Nâo</t>
  </si>
  <si>
    <t>A descrição e clara e de fácil entendimento;</t>
  </si>
  <si>
    <t>O texto apresentado descreve de forma direta e objetiva as características físicas das redes coletoras e ligações prediais;</t>
  </si>
  <si>
    <t>Não foram apresentadas as normas e leis referente ao tema;</t>
  </si>
  <si>
    <t>Proposições são consistentes em relação aos problemas levantados.</t>
  </si>
  <si>
    <t>Soluções coerentes com PMSB e problemas destacados.</t>
  </si>
  <si>
    <t>Não apresenta normas ou referências bibliográficas para os critérios apresentados.</t>
  </si>
  <si>
    <t>Critérios apresentados são coerentes para as soluções propostas</t>
  </si>
  <si>
    <t>A descrição da localização das unidades de tratamento e elevatória foram apresentadas de forma clara;</t>
  </si>
  <si>
    <t>Foi apresentado o endereço onde as unidades de tratamento e elevação serão instaladas;</t>
  </si>
  <si>
    <t>A capacidade das unidades atendem a necessidade de tratamento projetada para o período de concessão;</t>
  </si>
  <si>
    <t>a localização das unidades tratamento e elevatórias estão de acordo com a proposta de EEE e ETE;</t>
  </si>
  <si>
    <t xml:space="preserve">A descrição dos ETE e EEE são claras quanto ao material, tipo de estrutura, formato, comprimento e volume; </t>
  </si>
  <si>
    <t>A proposta não apresentou as normas que serão usadas nos projetos de ETE e EEE;</t>
  </si>
  <si>
    <t>Não apresenta as normas e referências técnicas para os critérios apresentados.</t>
  </si>
  <si>
    <t>Critérios são coerentes com as unidades dimensionadas.</t>
  </si>
  <si>
    <t>Descrição da localização das unidades a serem implantadas;</t>
  </si>
  <si>
    <t>A descrição da localização das unidades de tratamento e elevatória foi apresentada de forma clara;</t>
  </si>
  <si>
    <t>Foi apresentado o endereço e mapa localizando onde as unidades de tratamento e elevação serão instaladas;</t>
  </si>
  <si>
    <t>A capacidade das redes de afastamento atendem à necessidade projetada para o período de concessão;</t>
  </si>
  <si>
    <t>A proposta apresentou o quesito 2d3 solicitado no Anexo V do edital</t>
  </si>
  <si>
    <t>Descrição física das unidades a serem implantadas</t>
  </si>
  <si>
    <t xml:space="preserve">A descrição das redes de afastamento é clara quanto ao material, tipo de estrutura, formato, comprimento e volume; </t>
  </si>
  <si>
    <t>A proposta apresentou o quesito 2d4 solicitado no Anexo V do edital</t>
  </si>
  <si>
    <t>Descrição dos corpos receptores que serão utilizados para o lançamento de efluentes tratados;</t>
  </si>
  <si>
    <t>Avaliação dos aspectos ambientais e dos aspectos socioeconômicos.</t>
  </si>
  <si>
    <t>O texto confuso, não aborda os aspectos ambientais de forma clara.</t>
  </si>
  <si>
    <t>Trata principalmente da mitigação de impactos que foram pouco descritos</t>
  </si>
  <si>
    <t>O texto é confuso quanto ao objeto de que trata: se está tratando de aspecto ambiental ou das ações para mitigar impactos</t>
  </si>
  <si>
    <t>Texto não define o que seriam os aspectos, impactos e ambientais</t>
  </si>
  <si>
    <t>Relação de todas as soluções e obras propostas para o sistema de esgotamento sanitário com a previsão do início da sua implantação, término das obras e início da operação;</t>
  </si>
  <si>
    <t>A proposta apresentou o cronograma Físico para o período de concessão com a descrição das atividades e o avanço percentual no tempo;</t>
  </si>
  <si>
    <t>O cronograma é de fácil leitura e descreve os itens que serão executados em tópicos e sub tópicos de fácil entendimento;</t>
  </si>
  <si>
    <t>A proposta apresenta programação de atividades que estão de acordo com os objetivos e metas previstos no TR/ PMSB;</t>
  </si>
  <si>
    <t>A proposta apresentou cronograma de obras que atende à solicitação do edital e anexos;</t>
  </si>
  <si>
    <t>A proposta apresentou o caminho crítico e as atividades  predecessoras através de gráficos de barras produzido em software específico;</t>
  </si>
  <si>
    <t>A apresenta é de fácil compreensão e atende a solicitação edital;</t>
  </si>
  <si>
    <t>O cronograma foi apresentado atraves de um gráfico de gantt com os itens que compõe o sistema as atividades que serão desenvovidas foram sequenciadas e as dadtas de incio e fim informadas em uma coluna chamada predecessoras, no grafico de barras o caminho critico é representado pela linha vermelha que conecta as atividades que dependem da conclusão de outra para avançar.</t>
  </si>
  <si>
    <t>A proposta atende a solicitação do Anexo V quanto à apresentação dos predecessores e caminho crítico das atividades de implantação do programa;</t>
  </si>
  <si>
    <t>Texto e figuras para caracterização das bacias.</t>
  </si>
  <si>
    <t>Divide área total do município em 5 sub-bacias, considerando também as áreas rurais, porém as áreas rurais não são esgotadas pela rede coletiva, devendo ser tratadas individualmente. A área central é considerada como uma única sub-bacia, junto com bairro Vista Alegre, porém há mais sub-bacias na área central, que devem ser interligadas por coletores tronco ou interceptores.</t>
  </si>
  <si>
    <t>Texto objetivo, apresenta parâmetros por meio de tabelas.</t>
  </si>
  <si>
    <t>Apenas Resoluções CONAMA para qualidade. Não cita outorgas necessárias.</t>
  </si>
  <si>
    <t>Parcial. Cita resolução para definição de parâmetros de qualidade, mas não cita normas e legislação para outorgas.</t>
  </si>
  <si>
    <t>Texto apoiado por figuras e tabelas</t>
  </si>
  <si>
    <t>Concepção consistente</t>
  </si>
  <si>
    <t>Proposições coerentes com sistema apresentado.</t>
  </si>
  <si>
    <t>Descrição extensa e repetitiva do levantamento de problemas existentes, e proposições de soluções não são objetivas.</t>
  </si>
  <si>
    <t>Proposições são apresentadas de maneira superficial.</t>
  </si>
  <si>
    <t>Soluções coerentes com problemas levantados, embora sejam superficiais</t>
  </si>
  <si>
    <t>Texto objetivo, apresenta critérios por meio de itens</t>
  </si>
  <si>
    <t>Parcial. Apresenta as normas e critérios considerados, porém falta detalhar a metodologia de dimensionamento e parâmetros como coeficiente de retorno e taxa de infiltração</t>
  </si>
  <si>
    <t>Texto coerente com metodologia de dimensionamento de redes de esgoto, embora faltem alguns parâmetros.</t>
  </si>
  <si>
    <t>Texto objetivo apoiado por imagens e tabelas.</t>
  </si>
  <si>
    <t>Soluções consistentes para os problemas levantados</t>
  </si>
  <si>
    <t>Problemas existentes coerentes com TR e levantamentos.</t>
  </si>
  <si>
    <t>Apresenta informações repetidas como a tabela de padrão de qualidade de efluentes. Para a elevatória, descreve conceitos conforme norma, porém não apresenta os parâmetros que serão de fato considerados.</t>
  </si>
  <si>
    <t>Apresenta normas e referências bibliográficas para os critérios de dimensionamento</t>
  </si>
  <si>
    <t>Critérios coerentes com o sistema proposto.</t>
  </si>
  <si>
    <t>A proposta é consistente com o sistema delineado pelo licitante</t>
  </si>
  <si>
    <t>Soluções apresentadas de forma consistente para os problemas indicados</t>
  </si>
  <si>
    <t>Problemas existentes listados e soluções apresentadas coerentes com o TR.</t>
  </si>
  <si>
    <t>Apresenta normas e referências para a metodologia considerada</t>
  </si>
  <si>
    <t>Metodologia coerente com unidades dimensionadas.</t>
  </si>
  <si>
    <t>A capacidade das redes de afastamento atendem a necessidade projetada para o período de concessão;</t>
  </si>
  <si>
    <t>A proposta apresentou o quesito 2d3solicitado no Anexo V do edital</t>
  </si>
  <si>
    <t xml:space="preserve">A descrição das redes de afastamento são claras quanto ao material, tipo de estrutura, formato, comprimento e volume; </t>
  </si>
  <si>
    <t>A proposta  apresentou as normas que serão usadas nos projetos das redes de afastamento</t>
  </si>
  <si>
    <t>Descreve os principais parâmetros para analisar o corpo receptor</t>
  </si>
  <si>
    <t>Traz as fontes dos dados, a presenta de tabelas, mapas e imagens ilustrativas</t>
  </si>
  <si>
    <t>Trata das principais leis e normas ambientais como a resolução CONAMA 357/2005</t>
  </si>
  <si>
    <t>Apresenta o IQA e seus respeitos parâmetros</t>
  </si>
  <si>
    <t>O texto incompleto, só tratou do índice de qualidade ambiental da água</t>
  </si>
  <si>
    <t>trata somente do Índice de qualidade ambiental</t>
  </si>
  <si>
    <t>Texto não aborda os principais aspectos ambientais e socioambientais</t>
  </si>
  <si>
    <t>A proposta apresentou o cronograma Físico para o período de concessão com a descrição das atividades;</t>
  </si>
  <si>
    <t>A proposta apresenta programação de atividades mas não é possível identificar se os percentuais de conclusão da atividade atendem aos objetivos e metas previstos no TR;</t>
  </si>
  <si>
    <t>A proposta apresentou cronograma de obras que atende a solicitação do edital;</t>
  </si>
  <si>
    <t>A proposta não apresentou o caminho crítico;</t>
  </si>
  <si>
    <t>A apresentação é de fácil compreensão porem não atende a solicitação de apresentação do caminho crítico;</t>
  </si>
  <si>
    <t>A proposta apresentou o cronograma Físico mas não deixa claro qual o caminho critico, não atende ao quesito;</t>
  </si>
  <si>
    <t>Não foi apresentado o caminho crítico. A proposta não atende a solicitação do quesito 2e2 do Anexo V do edital.</t>
  </si>
  <si>
    <t>Não separa em sub-bacias e a descrição não é detalhada.</t>
  </si>
  <si>
    <t>Falta identificar melhor as bacias</t>
  </si>
  <si>
    <t>Toda a área central é considerada como uma única bacia de esgotamento, não foi feita subdivisão.</t>
  </si>
  <si>
    <t>Apresenta normas de dimensionamento de estações de tratamento e redes. Apenas lista as resoluções e leis a serem seguidas, mas não define os parâmetros</t>
  </si>
  <si>
    <t>Normas e leis apresentadas em forma de texto, sem tabelas de parâmetros de qualidade, enquadramento do rio.</t>
  </si>
  <si>
    <t>Cita leis, resoluções e normas, mas não define os parâmetros a partir do enquadramento do rio.</t>
  </si>
  <si>
    <t>Não é feita a definição dos parâmetros.</t>
  </si>
  <si>
    <t>Apenas cita de maneira geral as proposições referentes à ETE. Não fala sobre proposições de elevatórias, redes coletores e interceptores.</t>
  </si>
  <si>
    <t>Itens muito pouco detalhados.</t>
  </si>
  <si>
    <t>Cita apenas ações para ETE e de maneira superficial.</t>
  </si>
  <si>
    <t>Não define proposições para o sistema como um todo.</t>
  </si>
  <si>
    <t>Soluções são apresentadas de forma superficial e os problemas não são contextualizados.</t>
  </si>
  <si>
    <t>Problemas não são apresentados, a fim de embasar as soluções.</t>
  </si>
  <si>
    <t>Apresenta os critérios para o item anterior (proposições de soluções para os problemas críticos existentes) e não apresenta os critérios de dimensionamento de redes coletoras de esgoto.</t>
  </si>
  <si>
    <t>A apresentação da descrição física é clara e de fácil compreensão, porém está incompleta faltando o item ligações prediais;</t>
  </si>
  <si>
    <t>A proposta apresentou apenas a descrição das redes coletoras não menciona como fará as ligações prediais;</t>
  </si>
  <si>
    <t>A proposta apresentou o quesito 2b3 solicitado no Anexo V do edital</t>
  </si>
  <si>
    <t>Apresenta critérios de dimensionamento neste item, que deveria estar no item seguinte.</t>
  </si>
  <si>
    <t>Parcial. Soluções consistentes para adequação das ETEs, porém não aborda elevatória existente.</t>
  </si>
  <si>
    <t>Descrição das adequações nas ETEs conforme solução da proposta, porém não aborda reativação da elevatória existente citada anteriormente.</t>
  </si>
  <si>
    <t>Não apresenta a metodologia de dimensionamento de forma clara.</t>
  </si>
  <si>
    <t>Critérios não são apresentados de maneira objetiva</t>
  </si>
  <si>
    <t>Não apresenta os critérios e metodologia de dimensionamento das ETEs. Não apresenta nada sobre a elevatória a ser reativada.</t>
  </si>
  <si>
    <t>Apresenta resultados sem detalhar a metodologia e os critérios utilizados. Não apresenta critérios para a elevatória a ser reativada.</t>
  </si>
  <si>
    <t>A proposta  não apresentou as normas que serão usadas nos projetos de EEE;</t>
  </si>
  <si>
    <t>A proposta apresentou o quesito 2c4 solicitado no Anexo V do edital</t>
  </si>
  <si>
    <t>Não descreve os problemas existentes.</t>
  </si>
  <si>
    <t>Não apresenta critérios de dimensionamento, apenas os diâmetros indicados na planta geral da rede.</t>
  </si>
  <si>
    <t>A proposta  não apresentou as normas que serão usadas nos projetos das redes de afastamento</t>
  </si>
  <si>
    <t>A proposta é coerente com o Termo de Referencia e com o PMSB;</t>
  </si>
  <si>
    <t>Descrição do receptor superficial</t>
  </si>
  <si>
    <t>Os dados são insuficientes, faltou IQA do local onde será despejado o efluente</t>
  </si>
  <si>
    <t>Falta de referencial teórico para  a discussão dos corpos receptores.</t>
  </si>
  <si>
    <t>Faltam dados para qualificar o receptor</t>
  </si>
  <si>
    <t>Texto tratou de forma clara os principais aspectos ambientais e socioeconômicos</t>
  </si>
  <si>
    <t>Material com uma  tabela tratando os principais aspectos, impactos ambientais e medidas de mitigação</t>
  </si>
  <si>
    <t>Tem uma  metodológica definida e  traz referências das metodologias propostas</t>
  </si>
  <si>
    <t>Texto  aborda os principais aspectos ambientais, além dos benefícios que surgirão com a execução projeto desenvolvido pelo prestador de serviço</t>
  </si>
  <si>
    <t>A proposta apresenta programação de atividades que estão de acordo com os objetivos e metas previstos no TR/PMSB;</t>
  </si>
  <si>
    <t>A proposta apresentou cronograma de obras que atende às metas do TR/ PMSB e conteúdo do Anexo V ;</t>
  </si>
  <si>
    <t>A apresentação é de fácil compreensão e atende a solicitação edital;</t>
  </si>
  <si>
    <t xml:space="preserve">A apresentação do item atende à solicitação do TR e PMSB e está de acordo com o item objetivos e metas; </t>
  </si>
  <si>
    <t>Item apresentado por meio de texto, tabelas, figuras e gráficos.</t>
  </si>
  <si>
    <t>Divide área urbanizada em 10 sub-bacias + Vista Alegre + Miguel Vieira.</t>
  </si>
  <si>
    <t>Texto, tabelas e figuras coerentes.</t>
  </si>
  <si>
    <t>Apesar da descrição extensa de todos os indicadores de qualidade da água, a definição dos parâmetros, outorgas, licenças e legislação são feitos de forma objetiva por meio de itens e tabelas.</t>
  </si>
  <si>
    <t>Outorga ANA lançamento; Outorga DAEE lançamento efluentes; Licenças ambientais CETESB ETE/EEE. Resoluções CONAMA 357 e 430 para qualidade.</t>
  </si>
  <si>
    <t>Ilustra as proposições por meio de imagens</t>
  </si>
  <si>
    <t>Apresenta duas alternativas simuladas, justificando a escolha para mais viável.</t>
  </si>
  <si>
    <t>Descrição coerente com o sistema proposto.</t>
  </si>
  <si>
    <t>Propostas consistentes para os problemas levantados.</t>
  </si>
  <si>
    <t>Texto apoiado por tabelas e itens</t>
  </si>
  <si>
    <t>Metodologia de acordo com as normas citadas</t>
  </si>
  <si>
    <t>Texto coerente com TR e soluções propostas.</t>
  </si>
  <si>
    <t>Foram apresentadas normas NBR e NTS para projetos de redes coletoras;</t>
  </si>
  <si>
    <t>Texto objetivo apresentado em forma de itens e apoiado por imagens tabelas.</t>
  </si>
  <si>
    <t>Soluções consistentes para os problemas indicados</t>
  </si>
  <si>
    <t>Soluções coerentes com TR/ PMSB e sistemas propostos.</t>
  </si>
  <si>
    <t>Texto objetivo apoiado em tabelas</t>
  </si>
  <si>
    <t>Normas e referências citadas. Critérios consistentes para a solução proposta.</t>
  </si>
  <si>
    <t>Critérios coerentes com sistema proposto e TR.</t>
  </si>
  <si>
    <t>Texto objetivo, apoiado por tabelas</t>
  </si>
  <si>
    <t>Problemas levantados e soluções propostas são coerentes com TR (item 5.2).</t>
  </si>
  <si>
    <t>Texto objetivo, apoiado por tabelas e figuras</t>
  </si>
  <si>
    <t>Normas citadas. Critérios consistentes para o sistema proposto</t>
  </si>
  <si>
    <t>Critérios apresentados de forma coerente com  o sistema proposto.</t>
  </si>
  <si>
    <t>a localização das redes de afastamento de esgoto apresentada na proposta é coerente com a proposição de soluções para os problemas críticos existentes e com a proposta de unidades a serem implantadas;</t>
  </si>
  <si>
    <t>A proposta   apresentou as normas que serão usadas nos projetos das redes de afastamento</t>
  </si>
  <si>
    <t>Apresenta uma descrição detalhada do corpo receptor</t>
  </si>
  <si>
    <t>Aborda as leis e normas ambientais como a resolução CONAMA 357/2005</t>
  </si>
  <si>
    <t>Apresenta diversos dados como IQA, vazão por região</t>
  </si>
  <si>
    <t>Material com diversos gráficos e tabelas que exemplificam os aspectos e impactos ambientais</t>
  </si>
  <si>
    <t>A proposta apresenta programação de atividades atraves de um grafico de gantt com a lista das soluções e obras e as suas respectivas datas de início termino representadas por barras em um intervelo total de 35 anos, a sequencia logica das atividades esta estabelecida e o caminho crítico  foi descrito em uma tabela que mostra as predecessoras das atividades propostas.</t>
  </si>
  <si>
    <t xml:space="preserve">As atividades apresentadas no cronograma estão de acordo com as intervenções previstas na proposta e atendem ao quesito 8.11  apresentado no Anexo II do edital. </t>
  </si>
  <si>
    <t>A proposta apresenta tabelas com os predecessores de cada atividade e o caminho crítico das atividades;</t>
  </si>
  <si>
    <t>A apresentação dos predecessores foi feita em tabelas de fácil entendimento e o caminho crítico em diagrama de blocos de fácil compreensão;</t>
  </si>
  <si>
    <t>A proposta apresentou os predecessores em forma de tabela que está de acordo com o cronograma onde as atividades estão dispostas com datas de inicio e término e representadas por barras atendendo a lógica estabelecida na programação de execução das atividades.</t>
  </si>
  <si>
    <t>Apresenta tabelas, gráficos e figuras consolidando as informações.</t>
  </si>
  <si>
    <t>Divide área central em 10 sub-bacias + sub-bacia Vista Alegre + sub-bacia Miguel Vieira</t>
  </si>
  <si>
    <t>Informações apresentadas são coerentes.</t>
  </si>
  <si>
    <t>Texto claro, apesar de alguns erros</t>
  </si>
  <si>
    <t>Texto objetivo, apoiado por figuras e gráficos.</t>
  </si>
  <si>
    <t>Solução apresentada é consistente</t>
  </si>
  <si>
    <t>Texto objetivo apoiado por tabelas e imagens</t>
  </si>
  <si>
    <t>Parcial. Soluções consistentes para o problemas levantados, com exceção ao bairro Miguel Vieira.</t>
  </si>
  <si>
    <t>Cita que interligação do bairro Miguel Vieira só ocorrerá no Ano 5, com desativação da ETE existente, porém havia citado anteriormente que a ETE existente já se encontra desativada, e não há proposição para reativação da mesma entre o ano 0 e 5.</t>
  </si>
  <si>
    <t>Metodologia apresentada de acordo com as normas citadas.</t>
  </si>
  <si>
    <t>Critérios seguem normas citadas para dimensionamento de redes coletoras.</t>
  </si>
  <si>
    <t>Foi apresentada norma NBR  para projetos de redes coletoras e especificação de tubos;</t>
  </si>
  <si>
    <t>Texto objetivo apoiado por imagens e gráficos.</t>
  </si>
  <si>
    <t>Soluções propostas consistentes em relação aos problemas apresentados</t>
  </si>
  <si>
    <t>Problemas levantados e soluções são coerentes com TR/ PMSB e sistema proposto.</t>
  </si>
  <si>
    <t>Texto coerente com sistema proposto e TR.</t>
  </si>
  <si>
    <t>A descrição da localização das unidades de tratamento e elevatória foram apresentadas de forma clara com coordenadas geográficas LL;</t>
  </si>
  <si>
    <t>Foi apresentado mapa localizando onde as unidades de tratamento e elevação serão instaladas;</t>
  </si>
  <si>
    <t>A descrição da EEE e ETE são claras quanto ao material, tipo de estrutura, formato, comprimento e capacidade a ser atendida;</t>
  </si>
  <si>
    <t>A descrição EEE e ETE foi feita por meio de texto com informação suficientes e de fácil compreensão;</t>
  </si>
  <si>
    <t>Texto objetivo, apresentado junto com figuras e tabelas.</t>
  </si>
  <si>
    <t>Soluções consistentes para os problemas apresentados</t>
  </si>
  <si>
    <t>Problemas levantados e soluções são coerentes com TR e PMSB.</t>
  </si>
  <si>
    <t>Não cita normas para embasar os critérios apresentados. Não apresenta os parâmetros específicos do projeto.</t>
  </si>
  <si>
    <t>Apresenta apenas as fórmulas a serem utilizadas. Não apresenta os parâmetros do projeto.</t>
  </si>
  <si>
    <t>a localização das redes de afastamento de esgoto estão de acordo com o TR;</t>
  </si>
  <si>
    <t>Não Descreve os principais parâmetros para analisar o corpo receptor</t>
  </si>
  <si>
    <t>Não abordou as principais leis e normas ambientais como a resolução CONAMA 357/2005</t>
  </si>
  <si>
    <t>Não tratou do enquadramento do corpo receptor</t>
  </si>
  <si>
    <t>A proposta apresenta programação de atividades que estão de acordo com os objetivos e metas previstos no TR;</t>
  </si>
  <si>
    <t>A proposta apresentou cronograma de obras que atende a solicitação do Anexo V;</t>
  </si>
  <si>
    <t>A apresenta é de fácil compreensão e atende a solicitação do Anexo V;</t>
  </si>
  <si>
    <t>As adequações do sistema são apresentadas no texto.</t>
  </si>
  <si>
    <t>Proposições são consistentes para os problemas apresentados</t>
  </si>
  <si>
    <t>Proposições coerentes com problemas levantados</t>
  </si>
  <si>
    <t>Não apresenta as proposições, apenas o levantamento dos problemas existentes.</t>
  </si>
  <si>
    <t>Cita que cadastro existente não foi disponibilizado, porém outras concorrentes tiveram acesso. Não apresenta as proposições</t>
  </si>
  <si>
    <t>Texto objetivo apoiado por imagens</t>
  </si>
  <si>
    <t>Soluções propostas são consistentes para os problemas levantados.</t>
  </si>
  <si>
    <t>Problemas e soluções apresentadas coerentes com TR.</t>
  </si>
  <si>
    <t>A proposta apresentou as normas que serão usadas nos projetos de ETE e EEE;</t>
  </si>
  <si>
    <t>A proposta apresentou os detalhes de cada equipamento com ilustrações e as caracteristicas de funcionamento parametrizada. Atende ao quesito 2c3 do anexo V do edital</t>
  </si>
  <si>
    <t>Não apresenta metodologia ou parâmetros de dimensionamento para o projeto.</t>
  </si>
  <si>
    <t>Apresenta a descrição do corpo receptor</t>
  </si>
  <si>
    <t>Discute as informações com base nas bibliografia, e legislação</t>
  </si>
  <si>
    <t>Traz as principais leis e normas ambientais como a resolução CONAMA 357/2005</t>
  </si>
  <si>
    <t>Texto tratou dos principais aspectos ambientais e socioeconômicos</t>
  </si>
  <si>
    <t>Texto traz informações necessárias</t>
  </si>
  <si>
    <t>Texto  aborda os principais aspectos ambientais e socioambientais</t>
  </si>
  <si>
    <t xml:space="preserve">A apresentação do item atende a solicitação do TR e está de acordo com o item objetivos e metas; </t>
  </si>
  <si>
    <t>A proposta atende a solicitação do TR quanto a apresentação dos predecessores e caminho crítico das atividades de implantação do programa;</t>
  </si>
  <si>
    <t>A proposta com apresentação da localização ETA e  EEAT atendem ao item objetividade;</t>
  </si>
  <si>
    <t>Apresentou as informações solicitadas em imagem.</t>
  </si>
  <si>
    <t>Apresentou as solicitações contidas no Edital e anexos.</t>
  </si>
  <si>
    <t>SIM</t>
  </si>
  <si>
    <t>Texto atende especificação do edital.</t>
  </si>
  <si>
    <t>Apresenta parâmetros, normas e e legislação a ser seguidos.</t>
  </si>
  <si>
    <t>Proposição alinhada com exigências.</t>
  </si>
  <si>
    <t>texto apresenta informações quanto a quantidade que será atendida.</t>
  </si>
  <si>
    <t>O texto apresentado descreve de forma objetiva as características físicas das redes coletoras.</t>
  </si>
  <si>
    <t>Apresenta os principais critérios de dimensionamento de rede.</t>
  </si>
  <si>
    <t>Apresenta tabela com os resultados das vazões de contribuição. Apresenta os principais critérios de dimensionamento de rede.</t>
  </si>
  <si>
    <t xml:space="preserve">Texto está claro. </t>
  </si>
  <si>
    <t>A proposta está objetiva, apresentando dimensões e intervenções;</t>
  </si>
  <si>
    <t>Texto está consistente ao solicitado no edital.</t>
  </si>
  <si>
    <t>Texto objetivo, indicando a necessidade de implantação do sistema.</t>
  </si>
  <si>
    <t>Texto claro, indicando a necessidade de implantação do sistema.</t>
  </si>
  <si>
    <t xml:space="preserve">Texto consistente, considerando a implantação do sistema. </t>
  </si>
  <si>
    <t>Texto claro, com a apresentação do dimensionamento.</t>
  </si>
  <si>
    <t>Texto objetivo, com a apresentação do dimensionamento.</t>
  </si>
  <si>
    <t>Proposta com os parâmetros para o sistema.</t>
  </si>
  <si>
    <t>Apresentou o dimensionamento das unidades propostas.</t>
  </si>
  <si>
    <t>Texto completo.</t>
  </si>
  <si>
    <t>Proposta aderante a demanda do edital.</t>
  </si>
  <si>
    <t>Proposta e texto consistente ao especificado.</t>
  </si>
  <si>
    <t>Proposta contendo as necessidades indicadas no edital.</t>
  </si>
  <si>
    <t>Proposta coerente, apresenta as rotinas para operação dos poços.</t>
  </si>
  <si>
    <t>Proposta adequada ao edital, descreve a setorização do sistema.</t>
  </si>
  <si>
    <t>Texto coerente com a proposta apresenta.</t>
  </si>
  <si>
    <t>Texto cita edificações nos reservatórios e atende a expectativa do critério.</t>
  </si>
  <si>
    <t>Apresenta descrição da conservação de edificações, dos processos de operação e manutenção dos reservatórios.</t>
  </si>
  <si>
    <t>Conteúdo proposto é consistente.</t>
  </si>
  <si>
    <t>Texto atende a especificação do Edital.</t>
  </si>
  <si>
    <t xml:space="preserve">Não </t>
  </si>
  <si>
    <t>Texto longo, sem objetividade.</t>
  </si>
  <si>
    <t>A proposta  é adequada com o sistema projetado</t>
  </si>
  <si>
    <t>Texto pouco objetivo</t>
  </si>
  <si>
    <t>Apresenta produtos e processos de forma adequada.</t>
  </si>
  <si>
    <t>Há incoerência na apresentação dos cargos.</t>
  </si>
  <si>
    <t>Texto pouco objetivo, trazendo todo o diagnóstico antecipadamente ao objetivo do item.</t>
  </si>
  <si>
    <t>Texto pouco objetivo, com diversos mapas e tabelas.</t>
  </si>
  <si>
    <t>Texto atendendo exigências do edtial.</t>
  </si>
  <si>
    <t>Faz o detalhamento de cada processo e cada unidade responsável, de maneira objetiva.</t>
  </si>
  <si>
    <t>Cita leis, resoluções e normas, sendo consistente.</t>
  </si>
  <si>
    <t>Proposta coerente.</t>
  </si>
  <si>
    <t>Apresenta as fórmulas de dimensionamento, está objetivo.</t>
  </si>
  <si>
    <t>Proposta apresenta consistência com o solicitado.</t>
  </si>
  <si>
    <t>A proposta é consistente com as solicitações do edital.</t>
  </si>
  <si>
    <t>Proposta apresenta problemas críticos, estando coerente.</t>
  </si>
  <si>
    <t>Proposta faz decrição dos problemas críticos.</t>
  </si>
  <si>
    <t>Texto claro, descreveu parâmetros para analisar o corpo receptor</t>
  </si>
  <si>
    <t>Proposta coerente, atende edital.</t>
  </si>
  <si>
    <t>Texto bem objetivo, resumido.</t>
  </si>
  <si>
    <t>Proposta consistente com o esperado.</t>
  </si>
  <si>
    <t xml:space="preserve">Proposta Consistente com o solicitado. </t>
  </si>
  <si>
    <t>Proposta e texto coerentes com o esperado.</t>
  </si>
  <si>
    <t xml:space="preserve">Proposta e conteúdo alinhados com </t>
  </si>
  <si>
    <t>Proposta apresentada de maneira consistente;</t>
  </si>
  <si>
    <t>Texto objetivo, contendo solução da nova captação de água e questões críticas.</t>
  </si>
  <si>
    <t xml:space="preserve">Proposta consistente, destacando a nova captação superficial. </t>
  </si>
  <si>
    <t>Conteúdo coerente com o solicitado.</t>
  </si>
  <si>
    <t>Texto consistente a proposta apresentada;</t>
  </si>
  <si>
    <t>Proposta consistente ao edital.</t>
  </si>
  <si>
    <t>Proposta coerente, com destaque para os serviços de manutenção.</t>
  </si>
  <si>
    <t>Texto com proposta consistente, destacando atividades relacionadas ao controle e manutenção do sistema de bombeamento.</t>
  </si>
  <si>
    <t>Proposta consistente.</t>
  </si>
  <si>
    <t>Proposta atendendo ao cirtério.</t>
  </si>
  <si>
    <t xml:space="preserve">Texto apresenta clareza </t>
  </si>
  <si>
    <t>Proposta com objetividade</t>
  </si>
  <si>
    <t>Texto objetivo, atendendo ao Edital.</t>
  </si>
  <si>
    <t>Proposta coerente ao conteúdo indicado.</t>
  </si>
  <si>
    <t xml:space="preserve">Proposta consistente. </t>
  </si>
  <si>
    <t>Proposta coerente, com descrição física das unidades.</t>
  </si>
  <si>
    <t>Texto com proposta coerente, com destaque para localizações dos poços existentes.</t>
  </si>
  <si>
    <t>Proposta consistente, com destaque para poços existentes e poços subterrâneos adicionais.</t>
  </si>
  <si>
    <t>Proposta consistente, apresenta principalmente as soluções relativas ao cadastro, modelagem e operação do sistema.</t>
  </si>
  <si>
    <t>Nota Técnica</t>
  </si>
  <si>
    <t>Nova Avaliação</t>
  </si>
  <si>
    <t>Topico 2</t>
  </si>
  <si>
    <t>Atendimento ao Quesito</t>
  </si>
  <si>
    <t xml:space="preserve">Peso </t>
  </si>
  <si>
    <t>Proponente : General Water</t>
  </si>
  <si>
    <t>Proponente : Terracom</t>
  </si>
  <si>
    <t>Proponente : Consórcio Potim Ambiental (Aviva)</t>
  </si>
  <si>
    <t>Proponente : Consórcio Saneamento Potim (Aquarum)</t>
  </si>
  <si>
    <t>pag 78 até 113</t>
  </si>
  <si>
    <t>Incoerente com o item anterior</t>
  </si>
  <si>
    <t>pag 168 até 189</t>
  </si>
  <si>
    <t>pag 294 até 300</t>
  </si>
  <si>
    <t>pag 707 até 714</t>
  </si>
  <si>
    <t>PARTE 1 - PROPOSIÇÕES PARA O SISTEMA DE ABASTECIMENTO DE ÁGUA</t>
  </si>
  <si>
    <t>Manancial / Qualidade da Água :</t>
  </si>
  <si>
    <t>Captação e Adução de Água Bruta :</t>
  </si>
  <si>
    <t>Tópico 1a.</t>
  </si>
  <si>
    <t>Tópico 1b.</t>
  </si>
  <si>
    <t>Tópico 1c.</t>
  </si>
  <si>
    <t>Estação de Tratamento de Água, Estação Elevatória e Adução de Água Tratada :</t>
  </si>
  <si>
    <t>Tópico 1d.</t>
  </si>
  <si>
    <t>Reservação, Redes de Distribuição, Ligações Prediais, Hidrometração :</t>
  </si>
  <si>
    <t>PARTE 2 - PROPOSIÇÕES PARA O SISTEMA DE ESGOTAMENTO SANITÁRIO</t>
  </si>
  <si>
    <t>Tópico 2a.</t>
  </si>
  <si>
    <t>Tópico 1e.</t>
  </si>
  <si>
    <t>Topico 2b.</t>
  </si>
  <si>
    <t>Tópico 3b.</t>
  </si>
  <si>
    <t>Tópico 2d.</t>
  </si>
  <si>
    <t>Tópico 2c.</t>
  </si>
  <si>
    <t>Tópico 2e.</t>
  </si>
  <si>
    <t>Bacias de Contribuição e Esgotamento :</t>
  </si>
  <si>
    <t>Redes Coletoras e Ligações Prediais :</t>
  </si>
  <si>
    <t>Estação de Tratamento de Esgoto e Estação Elevatória de Esgoto :</t>
  </si>
  <si>
    <t>Sistema de Afastamento de Esgoto: coletor-tronco, interceptor :</t>
  </si>
  <si>
    <t>Cronograma Físico das Obras Propostas para o Sistema de Esgotamento Sanitário :</t>
  </si>
  <si>
    <t>PARTE 3 - PROGRAMA DE OPERAÇÃO E MANUTENÇÃO</t>
  </si>
  <si>
    <t>Tópico 3a.</t>
  </si>
  <si>
    <t>Administração geral dos Sistemas de Abastecimento de Água Potável e Esgotamento Sanitário :</t>
  </si>
  <si>
    <t>Tópico 3c.</t>
  </si>
  <si>
    <t>Tópico 3d.</t>
  </si>
  <si>
    <t>Operação e Manutenção do Sistema de Abastecimento de Água Potável :</t>
  </si>
  <si>
    <t>Operação e Manutenção do Sistema de Esgotamento Sanitário :</t>
  </si>
  <si>
    <t>Equipe, Máquinas e Equipamentos para a Operação dos Sistemas de Abastecimento de Água Potável e Esgotamento Sanitário :</t>
  </si>
  <si>
    <t>PARTE 4 - PROGRAMA DE GESTÃO COMERCIAL</t>
  </si>
  <si>
    <t>Tópico 4a.</t>
  </si>
  <si>
    <t>Sistema de Gestão Comercial proposto :</t>
  </si>
  <si>
    <t>Tópico 4b.</t>
  </si>
  <si>
    <t>Proponente : PLANEX</t>
  </si>
  <si>
    <t>``</t>
  </si>
  <si>
    <t>Proponente : EPPO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</si>
</sst>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\ %\ &quot;Atingido&quot;"/>
  </numFmts>
  <fonts count="26" x14ac:knownFonts="1">
    <font>
      <sz val="11"/>
      <color theme="1"/>
      <name val="Arial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  <scheme val="major"/>
    </font>
    <font>
      <sz val="12"/>
      <color theme="1"/>
      <name val="Calibri"/>
      <family val="2"/>
      <scheme val="major"/>
    </font>
    <font>
      <sz val="11"/>
      <color theme="1"/>
      <name val="Calibri"/>
      <family val="2"/>
      <scheme val="major"/>
    </font>
    <font>
      <sz val="11"/>
      <color rgb="FF000000"/>
      <name val="Calibri"/>
      <family val="2"/>
      <scheme val="major"/>
    </font>
    <font>
      <sz val="10"/>
      <color rgb="FF000000"/>
      <name val="Calibri"/>
      <family val="2"/>
      <scheme val="major"/>
    </font>
    <font>
      <sz val="10"/>
      <name val="Calibri"/>
      <family val="2"/>
      <scheme val="major"/>
    </font>
    <font>
      <sz val="11"/>
      <color rgb="FFFF0000"/>
      <name val="Calibri"/>
      <family val="2"/>
      <scheme val="major"/>
    </font>
    <font>
      <sz val="12"/>
      <color rgb="FF000000"/>
      <name val="Calibri"/>
      <family val="2"/>
      <scheme val="major"/>
    </font>
    <font>
      <sz val="11"/>
      <name val="Calibri"/>
      <family val="2"/>
      <scheme val="major"/>
    </font>
    <font>
      <sz val="12"/>
      <name val="Calibri"/>
      <family val="2"/>
      <scheme val="major"/>
    </font>
    <font>
      <sz val="10"/>
      <name val="Calibri"/>
      <family val="2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sz val="20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6"/>
      <color indexed="8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2" tint="-0.14999847407452621"/>
        <bgColor rgb="FFDADADA"/>
      </patternFill>
    </fill>
    <fill>
      <patternFill patternType="solid">
        <fgColor theme="9" tint="0.59999389629810485"/>
        <bgColor rgb="FFDADADA"/>
      </patternFill>
    </fill>
    <fill>
      <patternFill patternType="solid">
        <fgColor theme="9" tint="0.59999389629810485"/>
        <bgColor rgb="FFD6E3BC"/>
      </patternFill>
    </fill>
    <fill>
      <patternFill patternType="solid">
        <fgColor theme="0" tint="-0.14999847407452621"/>
        <bgColor rgb="FFDADADA"/>
      </patternFill>
    </fill>
    <fill>
      <patternFill patternType="solid">
        <fgColor theme="0" tint="-0.14999847407452621"/>
        <bgColor rgb="FFD0CECE"/>
      </patternFill>
    </fill>
    <fill>
      <patternFill patternType="solid">
        <fgColor theme="0" tint="-0.14999847407452621"/>
        <bgColor rgb="FFDDD9C3"/>
      </patternFill>
    </fill>
    <fill>
      <patternFill patternType="solid">
        <fgColor theme="9" tint="0.59999389629810485"/>
        <bgColor rgb="FFC8C8C8"/>
      </patternFill>
    </fill>
    <fill>
      <patternFill patternType="solid">
        <fgColor theme="9" tint="0.59999389629810485"/>
        <bgColor rgb="FFC2D69B"/>
      </patternFill>
    </fill>
    <fill>
      <patternFill patternType="solid">
        <fgColor theme="2" tint="-0.14999847407452621"/>
        <bgColor rgb="FFE7E6E6"/>
      </patternFill>
    </fill>
    <fill>
      <patternFill patternType="solid">
        <fgColor theme="2" tint="-0.14999847407452621"/>
        <bgColor rgb="FFEEECE1"/>
      </patternFill>
    </fill>
    <fill>
      <patternFill patternType="solid">
        <fgColor theme="0" tint="-0.14999847407452621"/>
        <bgColor rgb="FFE7E6E6"/>
      </patternFill>
    </fill>
    <fill>
      <patternFill patternType="solid">
        <fgColor theme="0" tint="-0.14999847407452621"/>
        <bgColor rgb="FFEEECE1"/>
      </patternFill>
    </fill>
    <fill>
      <patternFill patternType="solid">
        <fgColor theme="2" tint="-0.14999847407452621"/>
        <bgColor rgb="FFD0CECE"/>
      </patternFill>
    </fill>
    <fill>
      <patternFill patternType="solid">
        <fgColor theme="2" tint="-0.14999847407452621"/>
        <bgColor rgb="FFDDD9C3"/>
      </patternFill>
    </fill>
    <fill>
      <patternFill patternType="solid">
        <fgColor rgb="FFFBD4B4"/>
        <bgColor rgb="FFFBD4B4"/>
      </patternFill>
    </fill>
    <fill>
      <patternFill patternType="solid">
        <fgColor theme="2" tint="-0.14999847407452621"/>
        <bgColor rgb="FFFBD4B4"/>
      </patternFill>
    </fill>
    <fill>
      <patternFill patternType="solid">
        <fgColor theme="2" tint="-0.14999847407452621"/>
        <bgColor rgb="FFB6DDE8"/>
      </patternFill>
    </fill>
    <fill>
      <patternFill patternType="solid">
        <fgColor theme="2" tint="-4.9989318521683403E-2"/>
        <bgColor rgb="FFFBD4B4"/>
      </patternFill>
    </fill>
    <fill>
      <patternFill patternType="solid">
        <fgColor theme="2" tint="-4.9989318521683403E-2"/>
        <bgColor rgb="FFB6DDE8"/>
      </patternFill>
    </fill>
    <fill>
      <patternFill patternType="solid">
        <fgColor rgb="FFCCC0D9"/>
        <bgColor rgb="FFCCC0D9"/>
      </patternFill>
    </fill>
    <fill>
      <patternFill patternType="solid">
        <fgColor rgb="FFD6E3BC"/>
        <bgColor rgb="FFD6E3BC"/>
      </patternFill>
    </fill>
    <fill>
      <patternFill patternType="solid">
        <fgColor rgb="FFFABF8F"/>
        <bgColor rgb="FFFABF8F"/>
      </patternFill>
    </fill>
    <fill>
      <patternFill patternType="solid">
        <fgColor rgb="FF92CDDC"/>
        <bgColor rgb="FF92CDDC"/>
      </patternFill>
    </fill>
    <fill>
      <patternFill patternType="solid">
        <fgColor theme="9" tint="0.79998168889431442"/>
        <bgColor rgb="FFD6E3BC"/>
      </patternFill>
    </fill>
    <fill>
      <patternFill patternType="solid">
        <fgColor theme="4" tint="0.79998168889431442"/>
        <bgColor rgb="FFEEECE1"/>
      </patternFill>
    </fill>
    <fill>
      <patternFill patternType="solid">
        <fgColor theme="4" tint="0.79998168889431442"/>
        <bgColor rgb="FFE7E6E6"/>
      </patternFill>
    </fill>
    <fill>
      <patternFill patternType="solid">
        <fgColor theme="5" tint="0.39997558519241921"/>
        <bgColor rgb="FFFABF8F"/>
      </patternFill>
    </fill>
    <fill>
      <patternFill patternType="solid">
        <fgColor rgb="FF66CCFF"/>
        <bgColor rgb="FF92CDDC"/>
      </patternFill>
    </fill>
    <fill>
      <patternFill patternType="solid">
        <fgColor theme="5" tint="0.59999389629810485"/>
        <bgColor rgb="FFFABF8F"/>
      </patternFill>
    </fill>
    <fill>
      <patternFill patternType="solid">
        <fgColor theme="2" tint="-0.249977111117893"/>
        <bgColor rgb="FFD6E3BC"/>
      </patternFill>
    </fill>
    <fill>
      <patternFill patternType="solid">
        <fgColor theme="2" tint="-0.249977111117893"/>
        <bgColor rgb="FFCCC0D9"/>
      </patternFill>
    </fill>
    <fill>
      <patternFill patternType="solid">
        <fgColor theme="8" tint="0.39997558519241921"/>
        <bgColor rgb="FF92CDDC"/>
      </patternFill>
    </fill>
    <fill>
      <patternFill patternType="solid">
        <fgColor rgb="FF66CCFF"/>
        <bgColor rgb="FFFABF8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rgb="FFD6E3BC"/>
      </patternFill>
    </fill>
    <fill>
      <patternFill patternType="solid">
        <fgColor rgb="FFFFFF00"/>
        <bgColor rgb="FFEEECE1"/>
      </patternFill>
    </fill>
    <fill>
      <patternFill patternType="solid">
        <fgColor rgb="FFFFFF00"/>
        <bgColor rgb="FF92CDDC"/>
      </patternFill>
    </fill>
    <fill>
      <patternFill patternType="solid">
        <fgColor rgb="FFFFFF00"/>
        <bgColor rgb="FFFABF8F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972">
    <xf numFmtId="0" fontId="0" fillId="0" borderId="0" xfId="0" applyFont="1" applyAlignment="1"/>
    <xf numFmtId="0" fontId="7" fillId="0" borderId="1" xfId="0" applyFont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vertical="center"/>
    </xf>
    <xf numFmtId="0" fontId="2" fillId="4" borderId="1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4" fillId="4" borderId="1" xfId="0" applyFont="1" applyFill="1" applyBorder="1"/>
    <xf numFmtId="0" fontId="1" fillId="5" borderId="1" xfId="0" applyFont="1" applyFill="1" applyBorder="1"/>
    <xf numFmtId="0" fontId="1" fillId="6" borderId="1" xfId="0" applyFont="1" applyFill="1" applyBorder="1" applyAlignment="1">
      <alignment wrapText="1"/>
    </xf>
    <xf numFmtId="0" fontId="3" fillId="6" borderId="1" xfId="0" applyFont="1" applyFill="1" applyBorder="1" applyAlignment="1">
      <alignment horizontal="center" vertical="center"/>
    </xf>
    <xf numFmtId="0" fontId="2" fillId="7" borderId="1" xfId="0" applyFont="1" applyFill="1" applyBorder="1"/>
    <xf numFmtId="0" fontId="2" fillId="6" borderId="4" xfId="0" applyFont="1" applyFill="1" applyBorder="1" applyAlignment="1">
      <alignment horizontal="center"/>
    </xf>
    <xf numFmtId="0" fontId="1" fillId="6" borderId="1" xfId="0" applyFont="1" applyFill="1" applyBorder="1"/>
    <xf numFmtId="0" fontId="2" fillId="6" borderId="5" xfId="0" applyFont="1" applyFill="1" applyBorder="1" applyAlignment="1">
      <alignment horizontal="center"/>
    </xf>
    <xf numFmtId="0" fontId="1" fillId="8" borderId="1" xfId="0" applyFont="1" applyFill="1" applyBorder="1" applyAlignment="1">
      <alignment wrapText="1"/>
    </xf>
    <xf numFmtId="0" fontId="3" fillId="8" borderId="1" xfId="0" applyFont="1" applyFill="1" applyBorder="1" applyAlignment="1">
      <alignment horizontal="center" vertical="center"/>
    </xf>
    <xf numFmtId="0" fontId="2" fillId="9" borderId="1" xfId="0" applyFont="1" applyFill="1" applyBorder="1"/>
    <xf numFmtId="0" fontId="2" fillId="8" borderId="4" xfId="0" applyFont="1" applyFill="1" applyBorder="1" applyAlignment="1">
      <alignment horizontal="center"/>
    </xf>
    <xf numFmtId="0" fontId="1" fillId="8" borderId="1" xfId="0" applyFont="1" applyFill="1" applyBorder="1"/>
    <xf numFmtId="0" fontId="2" fillId="8" borderId="5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1" fillId="10" borderId="1" xfId="0" applyFont="1" applyFill="1" applyBorder="1"/>
    <xf numFmtId="0" fontId="1" fillId="10" borderId="1" xfId="0" applyFont="1" applyFill="1" applyBorder="1" applyAlignment="1">
      <alignment wrapText="1"/>
    </xf>
    <xf numFmtId="0" fontId="3" fillId="10" borderId="1" xfId="0" applyFont="1" applyFill="1" applyBorder="1" applyAlignment="1">
      <alignment horizontal="center" vertical="center"/>
    </xf>
    <xf numFmtId="0" fontId="2" fillId="11" borderId="1" xfId="0" applyFont="1" applyFill="1" applyBorder="1"/>
    <xf numFmtId="0" fontId="2" fillId="10" borderId="4" xfId="0" applyFont="1" applyFill="1" applyBorder="1" applyAlignment="1">
      <alignment horizontal="center"/>
    </xf>
    <xf numFmtId="0" fontId="2" fillId="10" borderId="5" xfId="0" applyFont="1" applyFill="1" applyBorder="1" applyAlignment="1">
      <alignment horizontal="center"/>
    </xf>
    <xf numFmtId="0" fontId="2" fillId="10" borderId="6" xfId="0" applyFont="1" applyFill="1" applyBorder="1" applyAlignment="1">
      <alignment horizontal="center"/>
    </xf>
    <xf numFmtId="0" fontId="1" fillId="12" borderId="1" xfId="0" applyFont="1" applyFill="1" applyBorder="1"/>
    <xf numFmtId="0" fontId="1" fillId="12" borderId="1" xfId="0" applyFont="1" applyFill="1" applyBorder="1" applyAlignment="1">
      <alignment wrapText="1"/>
    </xf>
    <xf numFmtId="0" fontId="3" fillId="12" borderId="1" xfId="0" applyFont="1" applyFill="1" applyBorder="1" applyAlignment="1">
      <alignment horizontal="center" vertical="center"/>
    </xf>
    <xf numFmtId="0" fontId="2" fillId="13" borderId="1" xfId="0" applyFont="1" applyFill="1" applyBorder="1"/>
    <xf numFmtId="0" fontId="2" fillId="12" borderId="5" xfId="0" applyFont="1" applyFill="1" applyBorder="1" applyAlignment="1">
      <alignment horizontal="center"/>
    </xf>
    <xf numFmtId="0" fontId="2" fillId="12" borderId="6" xfId="0" applyFont="1" applyFill="1" applyBorder="1" applyAlignment="1">
      <alignment horizontal="center"/>
    </xf>
    <xf numFmtId="0" fontId="1" fillId="2" borderId="1" xfId="0" applyFont="1" applyFill="1" applyBorder="1"/>
    <xf numFmtId="0" fontId="1" fillId="14" borderId="1" xfId="0" applyFont="1" applyFill="1" applyBorder="1" applyAlignment="1">
      <alignment wrapText="1"/>
    </xf>
    <xf numFmtId="0" fontId="3" fillId="14" borderId="1" xfId="0" applyFont="1" applyFill="1" applyBorder="1" applyAlignment="1">
      <alignment horizontal="center" vertical="center"/>
    </xf>
    <xf numFmtId="0" fontId="2" fillId="15" borderId="1" xfId="0" applyFont="1" applyFill="1" applyBorder="1"/>
    <xf numFmtId="0" fontId="2" fillId="14" borderId="4" xfId="0" applyFont="1" applyFill="1" applyBorder="1" applyAlignment="1">
      <alignment horizontal="center"/>
    </xf>
    <xf numFmtId="0" fontId="1" fillId="14" borderId="1" xfId="0" applyFont="1" applyFill="1" applyBorder="1"/>
    <xf numFmtId="0" fontId="2" fillId="14" borderId="5" xfId="0" applyFont="1" applyFill="1" applyBorder="1" applyAlignment="1">
      <alignment horizontal="center"/>
    </xf>
    <xf numFmtId="0" fontId="2" fillId="14" borderId="6" xfId="0" applyFont="1" applyFill="1" applyBorder="1" applyAlignment="1">
      <alignment horizontal="center"/>
    </xf>
    <xf numFmtId="0" fontId="5" fillId="3" borderId="1" xfId="0" applyFont="1" applyFill="1" applyBorder="1"/>
    <xf numFmtId="0" fontId="5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5" fillId="8" borderId="1" xfId="0" applyFont="1" applyFill="1" applyBorder="1" applyAlignment="1">
      <alignment wrapText="1"/>
    </xf>
    <xf numFmtId="0" fontId="6" fillId="8" borderId="1" xfId="0" applyFont="1" applyFill="1" applyBorder="1" applyAlignment="1">
      <alignment horizontal="center" vertical="center"/>
    </xf>
    <xf numFmtId="0" fontId="4" fillId="9" borderId="1" xfId="0" applyFont="1" applyFill="1" applyBorder="1"/>
    <xf numFmtId="0" fontId="4" fillId="8" borderId="4" xfId="0" applyFont="1" applyFill="1" applyBorder="1" applyAlignment="1">
      <alignment horizontal="center"/>
    </xf>
    <xf numFmtId="0" fontId="5" fillId="8" borderId="1" xfId="0" applyFont="1" applyFill="1" applyBorder="1"/>
    <xf numFmtId="0" fontId="4" fillId="8" borderId="5" xfId="0" applyFont="1" applyFill="1" applyBorder="1" applyAlignment="1">
      <alignment horizontal="center"/>
    </xf>
    <xf numFmtId="0" fontId="5" fillId="2" borderId="1" xfId="0" applyFont="1" applyFill="1" applyBorder="1"/>
    <xf numFmtId="0" fontId="5" fillId="14" borderId="1" xfId="0" applyFont="1" applyFill="1" applyBorder="1" applyAlignment="1">
      <alignment wrapText="1"/>
    </xf>
    <xf numFmtId="0" fontId="6" fillId="14" borderId="1" xfId="0" applyFont="1" applyFill="1" applyBorder="1" applyAlignment="1">
      <alignment horizontal="center" vertical="center"/>
    </xf>
    <xf numFmtId="0" fontId="4" fillId="15" borderId="1" xfId="0" applyFont="1" applyFill="1" applyBorder="1"/>
    <xf numFmtId="0" fontId="4" fillId="14" borderId="4" xfId="0" applyFont="1" applyFill="1" applyBorder="1" applyAlignment="1">
      <alignment horizontal="center"/>
    </xf>
    <xf numFmtId="0" fontId="5" fillId="14" borderId="1" xfId="0" applyFont="1" applyFill="1" applyBorder="1"/>
    <xf numFmtId="0" fontId="4" fillId="14" borderId="5" xfId="0" applyFont="1" applyFill="1" applyBorder="1" applyAlignment="1">
      <alignment horizontal="center"/>
    </xf>
    <xf numFmtId="0" fontId="4" fillId="14" borderId="6" xfId="0" applyFont="1" applyFill="1" applyBorder="1" applyAlignment="1">
      <alignment horizontal="center"/>
    </xf>
    <xf numFmtId="0" fontId="5" fillId="10" borderId="1" xfId="0" applyFont="1" applyFill="1" applyBorder="1" applyAlignment="1">
      <alignment wrapText="1"/>
    </xf>
    <xf numFmtId="0" fontId="6" fillId="10" borderId="1" xfId="0" applyFont="1" applyFill="1" applyBorder="1" applyAlignment="1">
      <alignment horizontal="center" vertical="center"/>
    </xf>
    <xf numFmtId="0" fontId="4" fillId="11" borderId="1" xfId="0" applyFont="1" applyFill="1" applyBorder="1"/>
    <xf numFmtId="0" fontId="4" fillId="10" borderId="4" xfId="0" applyFont="1" applyFill="1" applyBorder="1" applyAlignment="1">
      <alignment horizontal="center"/>
    </xf>
    <xf numFmtId="0" fontId="5" fillId="10" borderId="1" xfId="0" applyFont="1" applyFill="1" applyBorder="1"/>
    <xf numFmtId="0" fontId="4" fillId="10" borderId="5" xfId="0" applyFont="1" applyFill="1" applyBorder="1" applyAlignment="1">
      <alignment horizontal="center"/>
    </xf>
    <xf numFmtId="0" fontId="4" fillId="10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5" fillId="4" borderId="1" xfId="0" applyFont="1" applyFill="1" applyBorder="1"/>
    <xf numFmtId="0" fontId="1" fillId="14" borderId="1" xfId="0" applyFont="1" applyFill="1" applyBorder="1" applyAlignment="1">
      <alignment horizontal="center" vertical="center"/>
    </xf>
    <xf numFmtId="0" fontId="1" fillId="15" borderId="1" xfId="0" applyFont="1" applyFill="1" applyBorder="1"/>
    <xf numFmtId="0" fontId="1" fillId="14" borderId="4" xfId="0" applyFont="1" applyFill="1" applyBorder="1" applyAlignment="1">
      <alignment horizontal="center"/>
    </xf>
    <xf numFmtId="0" fontId="1" fillId="14" borderId="5" xfId="0" applyFont="1" applyFill="1" applyBorder="1" applyAlignment="1">
      <alignment horizontal="center"/>
    </xf>
    <xf numFmtId="0" fontId="1" fillId="14" borderId="6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 vertical="center"/>
    </xf>
    <xf numFmtId="0" fontId="1" fillId="9" borderId="1" xfId="0" applyFont="1" applyFill="1" applyBorder="1"/>
    <xf numFmtId="0" fontId="1" fillId="8" borderId="4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 vertical="center"/>
    </xf>
    <xf numFmtId="0" fontId="1" fillId="11" borderId="1" xfId="0" applyFont="1" applyFill="1" applyBorder="1"/>
    <xf numFmtId="0" fontId="1" fillId="10" borderId="4" xfId="0" applyFont="1" applyFill="1" applyBorder="1" applyAlignment="1">
      <alignment horizontal="center"/>
    </xf>
    <xf numFmtId="0" fontId="1" fillId="10" borderId="5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8" fillId="16" borderId="1" xfId="0" applyFont="1" applyFill="1" applyBorder="1" applyAlignment="1">
      <alignment wrapText="1"/>
    </xf>
    <xf numFmtId="0" fontId="9" fillId="16" borderId="1" xfId="0" applyFont="1" applyFill="1" applyBorder="1" applyAlignment="1">
      <alignment horizontal="center" vertical="center"/>
    </xf>
    <xf numFmtId="0" fontId="8" fillId="16" borderId="1" xfId="0" applyFont="1" applyFill="1" applyBorder="1"/>
    <xf numFmtId="0" fontId="10" fillId="16" borderId="1" xfId="0" applyFont="1" applyFill="1" applyBorder="1"/>
    <xf numFmtId="0" fontId="8" fillId="17" borderId="1" xfId="0" applyFont="1" applyFill="1" applyBorder="1"/>
    <xf numFmtId="0" fontId="8" fillId="18" borderId="1" xfId="0" applyFont="1" applyFill="1" applyBorder="1" applyAlignment="1">
      <alignment wrapText="1"/>
    </xf>
    <xf numFmtId="0" fontId="9" fillId="18" borderId="1" xfId="0" applyFont="1" applyFill="1" applyBorder="1" applyAlignment="1">
      <alignment horizontal="center" vertical="center"/>
    </xf>
    <xf numFmtId="0" fontId="8" fillId="18" borderId="3" xfId="0" applyFont="1" applyFill="1" applyBorder="1" applyAlignment="1">
      <alignment wrapText="1"/>
    </xf>
    <xf numFmtId="0" fontId="8" fillId="18" borderId="1" xfId="0" applyFont="1" applyFill="1" applyBorder="1"/>
    <xf numFmtId="0" fontId="8" fillId="19" borderId="1" xfId="0" applyFont="1" applyFill="1" applyBorder="1"/>
    <xf numFmtId="0" fontId="8" fillId="20" borderId="1" xfId="0" applyFont="1" applyFill="1" applyBorder="1" applyAlignment="1">
      <alignment wrapText="1"/>
    </xf>
    <xf numFmtId="0" fontId="9" fillId="20" borderId="1" xfId="0" applyFont="1" applyFill="1" applyBorder="1" applyAlignment="1">
      <alignment horizontal="center" vertical="center"/>
    </xf>
    <xf numFmtId="0" fontId="8" fillId="20" borderId="1" xfId="0" applyFont="1" applyFill="1" applyBorder="1"/>
    <xf numFmtId="0" fontId="8" fillId="21" borderId="1" xfId="0" applyFont="1" applyFill="1" applyBorder="1"/>
    <xf numFmtId="0" fontId="8" fillId="21" borderId="1" xfId="0" applyFont="1" applyFill="1" applyBorder="1" applyAlignment="1">
      <alignment wrapText="1"/>
    </xf>
    <xf numFmtId="0" fontId="9" fillId="21" borderId="1" xfId="0" applyFont="1" applyFill="1" applyBorder="1" applyAlignment="1">
      <alignment horizontal="center" vertical="center"/>
    </xf>
    <xf numFmtId="0" fontId="8" fillId="21" borderId="1" xfId="0" applyFont="1" applyFill="1" applyBorder="1" applyAlignment="1">
      <alignment horizontal="left" wrapText="1"/>
    </xf>
    <xf numFmtId="0" fontId="8" fillId="22" borderId="1" xfId="0" applyFont="1" applyFill="1" applyBorder="1" applyAlignment="1">
      <alignment wrapText="1"/>
    </xf>
    <xf numFmtId="0" fontId="9" fillId="22" borderId="1" xfId="0" applyFont="1" applyFill="1" applyBorder="1" applyAlignment="1">
      <alignment horizontal="center" vertical="center"/>
    </xf>
    <xf numFmtId="0" fontId="10" fillId="22" borderId="1" xfId="0" applyFont="1" applyFill="1" applyBorder="1"/>
    <xf numFmtId="0" fontId="8" fillId="22" borderId="3" xfId="0" applyFont="1" applyFill="1" applyBorder="1" applyAlignment="1">
      <alignment wrapText="1"/>
    </xf>
    <xf numFmtId="0" fontId="8" fillId="22" borderId="1" xfId="0" applyFont="1" applyFill="1" applyBorder="1"/>
    <xf numFmtId="0" fontId="10" fillId="21" borderId="1" xfId="0" applyFont="1" applyFill="1" applyBorder="1"/>
    <xf numFmtId="0" fontId="12" fillId="23" borderId="1" xfId="0" applyFont="1" applyFill="1" applyBorder="1"/>
    <xf numFmtId="0" fontId="12" fillId="23" borderId="1" xfId="0" applyFont="1" applyFill="1" applyBorder="1" applyAlignment="1">
      <alignment wrapText="1"/>
    </xf>
    <xf numFmtId="0" fontId="15" fillId="23" borderId="1" xfId="0" applyFont="1" applyFill="1" applyBorder="1" applyAlignment="1">
      <alignment horizontal="center" vertical="center"/>
    </xf>
    <xf numFmtId="0" fontId="10" fillId="23" borderId="1" xfId="0" applyFont="1" applyFill="1" applyBorder="1"/>
    <xf numFmtId="0" fontId="8" fillId="23" borderId="3" xfId="0" applyFont="1" applyFill="1" applyBorder="1" applyAlignment="1">
      <alignment wrapText="1"/>
    </xf>
    <xf numFmtId="0" fontId="12" fillId="24" borderId="1" xfId="0" applyFont="1" applyFill="1" applyBorder="1"/>
    <xf numFmtId="0" fontId="12" fillId="24" borderId="1" xfId="0" applyFont="1" applyFill="1" applyBorder="1" applyAlignment="1">
      <alignment wrapText="1"/>
    </xf>
    <xf numFmtId="0" fontId="15" fillId="24" borderId="1" xfId="0" applyFont="1" applyFill="1" applyBorder="1" applyAlignment="1">
      <alignment horizontal="center" vertical="center"/>
    </xf>
    <xf numFmtId="0" fontId="10" fillId="24" borderId="1" xfId="0" applyFont="1" applyFill="1" applyBorder="1"/>
    <xf numFmtId="0" fontId="8" fillId="23" borderId="1" xfId="0" applyFont="1" applyFill="1" applyBorder="1"/>
    <xf numFmtId="0" fontId="8" fillId="23" borderId="1" xfId="0" applyFont="1" applyFill="1" applyBorder="1" applyAlignment="1">
      <alignment wrapText="1"/>
    </xf>
    <xf numFmtId="0" fontId="9" fillId="2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15" borderId="3" xfId="0" applyFont="1" applyFill="1" applyBorder="1" applyAlignment="1">
      <alignment horizontal="left" vertical="center" wrapText="1"/>
    </xf>
    <xf numFmtId="0" fontId="1" fillId="9" borderId="3" xfId="0" applyFont="1" applyFill="1" applyBorder="1" applyAlignment="1">
      <alignment horizontal="left" vertical="center" wrapText="1"/>
    </xf>
    <xf numFmtId="0" fontId="1" fillId="11" borderId="3" xfId="0" applyFont="1" applyFill="1" applyBorder="1" applyAlignment="1">
      <alignment horizontal="left" vertical="center" wrapText="1"/>
    </xf>
    <xf numFmtId="0" fontId="1" fillId="7" borderId="3" xfId="0" applyFont="1" applyFill="1" applyBorder="1" applyAlignment="1">
      <alignment horizontal="left" vertical="center" wrapText="1"/>
    </xf>
    <xf numFmtId="0" fontId="1" fillId="13" borderId="3" xfId="0" applyFont="1" applyFill="1" applyBorder="1" applyAlignment="1">
      <alignment horizontal="left" vertical="center" wrapText="1"/>
    </xf>
    <xf numFmtId="0" fontId="5" fillId="15" borderId="3" xfId="0" applyFont="1" applyFill="1" applyBorder="1" applyAlignment="1">
      <alignment horizontal="left" vertical="center" wrapText="1"/>
    </xf>
    <xf numFmtId="0" fontId="5" fillId="11" borderId="3" xfId="0" applyFont="1" applyFill="1" applyBorder="1" applyAlignment="1">
      <alignment horizontal="left" vertical="center" wrapText="1"/>
    </xf>
    <xf numFmtId="0" fontId="5" fillId="9" borderId="3" xfId="0" applyFont="1" applyFill="1" applyBorder="1" applyAlignment="1">
      <alignment horizontal="left" vertical="center" wrapText="1"/>
    </xf>
    <xf numFmtId="0" fontId="8" fillId="16" borderId="3" xfId="0" applyFont="1" applyFill="1" applyBorder="1" applyAlignment="1">
      <alignment horizontal="left" vertical="center" wrapText="1"/>
    </xf>
    <xf numFmtId="0" fontId="8" fillId="18" borderId="3" xfId="0" applyFont="1" applyFill="1" applyBorder="1" applyAlignment="1">
      <alignment horizontal="left" vertical="center" wrapText="1"/>
    </xf>
    <xf numFmtId="0" fontId="8" fillId="20" borderId="3" xfId="0" applyFont="1" applyFill="1" applyBorder="1" applyAlignment="1">
      <alignment horizontal="left" vertical="center" wrapText="1"/>
    </xf>
    <xf numFmtId="0" fontId="13" fillId="16" borderId="3" xfId="0" applyFont="1" applyFill="1" applyBorder="1" applyAlignment="1">
      <alignment horizontal="left" vertical="center" wrapText="1"/>
    </xf>
    <xf numFmtId="0" fontId="8" fillId="21" borderId="3" xfId="0" applyFont="1" applyFill="1" applyBorder="1" applyAlignment="1">
      <alignment horizontal="left" vertical="center" wrapText="1"/>
    </xf>
    <xf numFmtId="0" fontId="8" fillId="22" borderId="3" xfId="0" applyFont="1" applyFill="1" applyBorder="1" applyAlignment="1">
      <alignment horizontal="left" vertical="center" wrapText="1"/>
    </xf>
    <xf numFmtId="0" fontId="8" fillId="23" borderId="3" xfId="0" applyFont="1" applyFill="1" applyBorder="1" applyAlignment="1">
      <alignment horizontal="left" vertical="center" wrapText="1"/>
    </xf>
    <xf numFmtId="0" fontId="8" fillId="24" borderId="3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/>
    </xf>
    <xf numFmtId="0" fontId="8" fillId="25" borderId="3" xfId="0" applyFont="1" applyFill="1" applyBorder="1" applyAlignment="1">
      <alignment horizontal="left" vertical="center" wrapText="1"/>
    </xf>
    <xf numFmtId="0" fontId="5" fillId="26" borderId="3" xfId="0" applyFont="1" applyFill="1" applyBorder="1" applyAlignment="1">
      <alignment horizontal="left" vertical="center" wrapText="1"/>
    </xf>
    <xf numFmtId="0" fontId="8" fillId="28" borderId="3" xfId="0" applyFont="1" applyFill="1" applyBorder="1" applyAlignment="1">
      <alignment horizontal="left" vertical="center" wrapText="1"/>
    </xf>
    <xf numFmtId="0" fontId="13" fillId="28" borderId="3" xfId="0" applyFont="1" applyFill="1" applyBorder="1" applyAlignment="1">
      <alignment horizontal="left" vertical="center" wrapText="1"/>
    </xf>
    <xf numFmtId="0" fontId="16" fillId="29" borderId="1" xfId="0" applyFont="1" applyFill="1" applyBorder="1"/>
    <xf numFmtId="0" fontId="13" fillId="29" borderId="3" xfId="0" applyFont="1" applyFill="1" applyBorder="1" applyAlignment="1">
      <alignment horizontal="left" vertical="center" wrapText="1"/>
    </xf>
    <xf numFmtId="0" fontId="16" fillId="29" borderId="1" xfId="0" applyFont="1" applyFill="1" applyBorder="1" applyAlignment="1"/>
    <xf numFmtId="0" fontId="8" fillId="29" borderId="1" xfId="0" applyFont="1" applyFill="1" applyBorder="1" applyAlignment="1">
      <alignment wrapText="1"/>
    </xf>
    <xf numFmtId="0" fontId="9" fillId="29" borderId="1" xfId="0" applyFont="1" applyFill="1" applyBorder="1" applyAlignment="1">
      <alignment horizontal="center" vertical="center"/>
    </xf>
    <xf numFmtId="0" fontId="10" fillId="29" borderId="1" xfId="0" applyFont="1" applyFill="1" applyBorder="1"/>
    <xf numFmtId="0" fontId="8" fillId="29" borderId="3" xfId="0" applyFont="1" applyFill="1" applyBorder="1" applyAlignment="1">
      <alignment horizontal="left" vertical="center" wrapText="1"/>
    </xf>
    <xf numFmtId="0" fontId="8" fillId="29" borderId="1" xfId="0" applyFont="1" applyFill="1" applyBorder="1"/>
    <xf numFmtId="0" fontId="8" fillId="28" borderId="1" xfId="0" applyFont="1" applyFill="1" applyBorder="1"/>
    <xf numFmtId="0" fontId="8" fillId="28" borderId="1" xfId="0" applyFont="1" applyFill="1" applyBorder="1" applyAlignment="1">
      <alignment wrapText="1"/>
    </xf>
    <xf numFmtId="0" fontId="9" fillId="28" borderId="1" xfId="0" applyFont="1" applyFill="1" applyBorder="1" applyAlignment="1">
      <alignment horizontal="center" vertical="center"/>
    </xf>
    <xf numFmtId="0" fontId="8" fillId="28" borderId="3" xfId="0" applyFont="1" applyFill="1" applyBorder="1" applyAlignment="1">
      <alignment wrapText="1"/>
    </xf>
    <xf numFmtId="0" fontId="13" fillId="29" borderId="1" xfId="0" applyFont="1" applyFill="1" applyBorder="1" applyAlignment="1">
      <alignment wrapText="1"/>
    </xf>
    <xf numFmtId="0" fontId="17" fillId="29" borderId="1" xfId="0" applyFont="1" applyFill="1" applyBorder="1" applyAlignment="1">
      <alignment horizontal="center" vertical="center"/>
    </xf>
    <xf numFmtId="0" fontId="13" fillId="29" borderId="1" xfId="0" applyFont="1" applyFill="1" applyBorder="1"/>
    <xf numFmtId="0" fontId="16" fillId="30" borderId="1" xfId="0" applyFont="1" applyFill="1" applyBorder="1"/>
    <xf numFmtId="0" fontId="13" fillId="30" borderId="1" xfId="0" applyFont="1" applyFill="1" applyBorder="1"/>
    <xf numFmtId="0" fontId="13" fillId="30" borderId="1" xfId="0" applyFont="1" applyFill="1" applyBorder="1" applyAlignment="1">
      <alignment wrapText="1"/>
    </xf>
    <xf numFmtId="0" fontId="17" fillId="30" borderId="1" xfId="0" applyFont="1" applyFill="1" applyBorder="1" applyAlignment="1">
      <alignment horizontal="center" vertical="center"/>
    </xf>
    <xf numFmtId="0" fontId="13" fillId="30" borderId="3" xfId="0" applyFont="1" applyFill="1" applyBorder="1" applyAlignment="1">
      <alignment horizontal="left" vertical="center" wrapText="1"/>
    </xf>
    <xf numFmtId="0" fontId="13" fillId="4" borderId="1" xfId="0" applyFont="1" applyFill="1" applyBorder="1"/>
    <xf numFmtId="0" fontId="13" fillId="4" borderId="1" xfId="0" applyFont="1" applyFill="1" applyBorder="1" applyAlignment="1">
      <alignment wrapText="1"/>
    </xf>
    <xf numFmtId="0" fontId="17" fillId="4" borderId="1" xfId="0" applyFont="1" applyFill="1" applyBorder="1" applyAlignment="1">
      <alignment horizontal="center" vertical="center"/>
    </xf>
    <xf numFmtId="0" fontId="16" fillId="4" borderId="1" xfId="0" applyFont="1" applyFill="1" applyBorder="1"/>
    <xf numFmtId="0" fontId="13" fillId="4" borderId="3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/>
    <xf numFmtId="0" fontId="18" fillId="15" borderId="3" xfId="0" applyFont="1" applyFill="1" applyBorder="1" applyAlignment="1">
      <alignment horizontal="left" vertical="center" wrapText="1"/>
    </xf>
    <xf numFmtId="0" fontId="5" fillId="3" borderId="4" xfId="0" applyFont="1" applyFill="1" applyBorder="1"/>
    <xf numFmtId="0" fontId="4" fillId="4" borderId="6" xfId="0" applyFont="1" applyFill="1" applyBorder="1"/>
    <xf numFmtId="0" fontId="5" fillId="4" borderId="10" xfId="0" applyFont="1" applyFill="1" applyBorder="1" applyAlignment="1">
      <alignment horizontal="left" vertical="center" wrapText="1"/>
    </xf>
    <xf numFmtId="0" fontId="5" fillId="3" borderId="11" xfId="0" applyFont="1" applyFill="1" applyBorder="1"/>
    <xf numFmtId="0" fontId="5" fillId="3" borderId="15" xfId="0" applyFont="1" applyFill="1" applyBorder="1"/>
    <xf numFmtId="0" fontId="5" fillId="3" borderId="17" xfId="0" applyFont="1" applyFill="1" applyBorder="1"/>
    <xf numFmtId="0" fontId="19" fillId="0" borderId="0" xfId="0" applyFont="1" applyAlignment="1">
      <alignment horizontal="left" vertical="center"/>
    </xf>
    <xf numFmtId="0" fontId="8" fillId="16" borderId="6" xfId="0" applyFont="1" applyFill="1" applyBorder="1"/>
    <xf numFmtId="0" fontId="8" fillId="16" borderId="6" xfId="0" applyFont="1" applyFill="1" applyBorder="1" applyAlignment="1">
      <alignment wrapText="1"/>
    </xf>
    <xf numFmtId="0" fontId="9" fillId="16" borderId="6" xfId="0" applyFont="1" applyFill="1" applyBorder="1" applyAlignment="1">
      <alignment horizontal="center" vertical="center"/>
    </xf>
    <xf numFmtId="0" fontId="10" fillId="16" borderId="6" xfId="0" applyFont="1" applyFill="1" applyBorder="1"/>
    <xf numFmtId="0" fontId="8" fillId="16" borderId="10" xfId="0" applyFont="1" applyFill="1" applyBorder="1" applyAlignment="1">
      <alignment horizontal="left" vertical="center" wrapText="1"/>
    </xf>
    <xf numFmtId="0" fontId="8" fillId="16" borderId="11" xfId="0" applyFont="1" applyFill="1" applyBorder="1"/>
    <xf numFmtId="0" fontId="8" fillId="16" borderId="12" xfId="0" applyFont="1" applyFill="1" applyBorder="1" applyAlignment="1">
      <alignment wrapText="1"/>
    </xf>
    <xf numFmtId="0" fontId="9" fillId="16" borderId="12" xfId="0" applyFont="1" applyFill="1" applyBorder="1" applyAlignment="1">
      <alignment horizontal="center" vertical="center"/>
    </xf>
    <xf numFmtId="0" fontId="10" fillId="16" borderId="12" xfId="0" applyFont="1" applyFill="1" applyBorder="1"/>
    <xf numFmtId="0" fontId="8" fillId="16" borderId="13" xfId="0" applyFont="1" applyFill="1" applyBorder="1" applyAlignment="1">
      <alignment horizontal="left" vertical="center" wrapText="1"/>
    </xf>
    <xf numFmtId="0" fontId="8" fillId="16" borderId="15" xfId="0" applyFont="1" applyFill="1" applyBorder="1"/>
    <xf numFmtId="0" fontId="8" fillId="16" borderId="17" xfId="0" applyFont="1" applyFill="1" applyBorder="1"/>
    <xf numFmtId="0" fontId="8" fillId="16" borderId="18" xfId="0" applyFont="1" applyFill="1" applyBorder="1" applyAlignment="1">
      <alignment wrapText="1"/>
    </xf>
    <xf numFmtId="0" fontId="9" fillId="16" borderId="18" xfId="0" applyFont="1" applyFill="1" applyBorder="1" applyAlignment="1">
      <alignment horizontal="center" vertical="center"/>
    </xf>
    <xf numFmtId="0" fontId="8" fillId="16" borderId="18" xfId="0" applyFont="1" applyFill="1" applyBorder="1"/>
    <xf numFmtId="0" fontId="10" fillId="16" borderId="18" xfId="0" applyFont="1" applyFill="1" applyBorder="1"/>
    <xf numFmtId="0" fontId="8" fillId="16" borderId="20" xfId="0" applyFont="1" applyFill="1" applyBorder="1" applyAlignment="1">
      <alignment horizontal="left" vertical="center" wrapText="1"/>
    </xf>
    <xf numFmtId="0" fontId="8" fillId="16" borderId="4" xfId="0" applyFont="1" applyFill="1" applyBorder="1"/>
    <xf numFmtId="0" fontId="8" fillId="16" borderId="4" xfId="0" applyFont="1" applyFill="1" applyBorder="1" applyAlignment="1">
      <alignment wrapText="1"/>
    </xf>
    <xf numFmtId="0" fontId="9" fillId="16" borderId="4" xfId="0" applyFont="1" applyFill="1" applyBorder="1" applyAlignment="1">
      <alignment horizontal="center" vertical="center"/>
    </xf>
    <xf numFmtId="0" fontId="10" fillId="16" borderId="4" xfId="0" applyFont="1" applyFill="1" applyBorder="1"/>
    <xf numFmtId="0" fontId="8" fillId="16" borderId="7" xfId="0" applyFont="1" applyFill="1" applyBorder="1" applyAlignment="1">
      <alignment horizontal="left" vertical="center" wrapText="1"/>
    </xf>
    <xf numFmtId="0" fontId="1" fillId="3" borderId="4" xfId="0" applyFont="1" applyFill="1" applyBorder="1"/>
    <xf numFmtId="0" fontId="1" fillId="3" borderId="6" xfId="0" applyFont="1" applyFill="1" applyBorder="1"/>
    <xf numFmtId="0" fontId="1" fillId="3" borderId="11" xfId="0" applyFont="1" applyFill="1" applyBorder="1"/>
    <xf numFmtId="0" fontId="1" fillId="3" borderId="12" xfId="0" applyFont="1" applyFill="1" applyBorder="1" applyAlignment="1">
      <alignment wrapText="1"/>
    </xf>
    <xf numFmtId="0" fontId="3" fillId="3" borderId="12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/>
    </xf>
    <xf numFmtId="0" fontId="1" fillId="3" borderId="15" xfId="0" applyFont="1" applyFill="1" applyBorder="1"/>
    <xf numFmtId="0" fontId="2" fillId="3" borderId="16" xfId="0" applyFont="1" applyFill="1" applyBorder="1" applyAlignment="1">
      <alignment horizontal="center"/>
    </xf>
    <xf numFmtId="0" fontId="1" fillId="3" borderId="17" xfId="0" applyFont="1" applyFill="1" applyBorder="1"/>
    <xf numFmtId="0" fontId="1" fillId="3" borderId="18" xfId="0" applyFont="1" applyFill="1" applyBorder="1" applyAlignment="1">
      <alignment wrapText="1"/>
    </xf>
    <xf numFmtId="0" fontId="3" fillId="3" borderId="18" xfId="0" applyFont="1" applyFill="1" applyBorder="1" applyAlignment="1">
      <alignment horizontal="center" vertical="center"/>
    </xf>
    <xf numFmtId="0" fontId="1" fillId="3" borderId="18" xfId="0" applyFont="1" applyFill="1" applyBorder="1"/>
    <xf numFmtId="0" fontId="2" fillId="3" borderId="19" xfId="0" applyFont="1" applyFill="1" applyBorder="1" applyAlignment="1">
      <alignment horizontal="center"/>
    </xf>
    <xf numFmtId="0" fontId="2" fillId="4" borderId="12" xfId="0" applyFont="1" applyFill="1" applyBorder="1"/>
    <xf numFmtId="0" fontId="1" fillId="4" borderId="13" xfId="0" applyFont="1" applyFill="1" applyBorder="1" applyAlignment="1">
      <alignment horizontal="left" vertical="center" wrapText="1"/>
    </xf>
    <xf numFmtId="0" fontId="2" fillId="4" borderId="18" xfId="0" applyFont="1" applyFill="1" applyBorder="1"/>
    <xf numFmtId="0" fontId="1" fillId="8" borderId="6" xfId="0" applyFont="1" applyFill="1" applyBorder="1" applyAlignment="1">
      <alignment wrapText="1"/>
    </xf>
    <xf numFmtId="0" fontId="3" fillId="8" borderId="6" xfId="0" applyFont="1" applyFill="1" applyBorder="1" applyAlignment="1">
      <alignment horizontal="center" vertical="center"/>
    </xf>
    <xf numFmtId="0" fontId="2" fillId="9" borderId="6" xfId="0" applyFont="1" applyFill="1" applyBorder="1"/>
    <xf numFmtId="0" fontId="1" fillId="9" borderId="10" xfId="0" applyFont="1" applyFill="1" applyBorder="1" applyAlignment="1">
      <alignment horizontal="left" vertical="center" wrapText="1"/>
    </xf>
    <xf numFmtId="0" fontId="1" fillId="2" borderId="11" xfId="0" applyFont="1" applyFill="1" applyBorder="1"/>
    <xf numFmtId="0" fontId="1" fillId="2" borderId="15" xfId="0" applyFont="1" applyFill="1" applyBorder="1"/>
    <xf numFmtId="0" fontId="1" fillId="2" borderId="17" xfId="0" applyFont="1" applyFill="1" applyBorder="1"/>
    <xf numFmtId="0" fontId="1" fillId="2" borderId="6" xfId="0" applyFont="1" applyFill="1" applyBorder="1"/>
    <xf numFmtId="0" fontId="1" fillId="10" borderId="6" xfId="0" applyFont="1" applyFill="1" applyBorder="1" applyAlignment="1">
      <alignment wrapText="1"/>
    </xf>
    <xf numFmtId="0" fontId="3" fillId="10" borderId="6" xfId="0" applyFont="1" applyFill="1" applyBorder="1" applyAlignment="1">
      <alignment horizontal="center" vertical="center"/>
    </xf>
    <xf numFmtId="0" fontId="1" fillId="11" borderId="10" xfId="0" applyFont="1" applyFill="1" applyBorder="1" applyAlignment="1">
      <alignment horizontal="left" vertical="center" wrapText="1"/>
    </xf>
    <xf numFmtId="0" fontId="1" fillId="8" borderId="12" xfId="0" applyFont="1" applyFill="1" applyBorder="1" applyAlignment="1">
      <alignment wrapText="1"/>
    </xf>
    <xf numFmtId="0" fontId="3" fillId="8" borderId="12" xfId="0" applyFont="1" applyFill="1" applyBorder="1" applyAlignment="1">
      <alignment horizontal="center" vertical="center"/>
    </xf>
    <xf numFmtId="0" fontId="2" fillId="9" borderId="12" xfId="0" applyFont="1" applyFill="1" applyBorder="1"/>
    <xf numFmtId="0" fontId="1" fillId="9" borderId="13" xfId="0" applyFont="1" applyFill="1" applyBorder="1" applyAlignment="1">
      <alignment horizontal="left" vertical="center" wrapText="1"/>
    </xf>
    <xf numFmtId="0" fontId="2" fillId="8" borderId="14" xfId="0" applyFont="1" applyFill="1" applyBorder="1" applyAlignment="1">
      <alignment horizontal="center"/>
    </xf>
    <xf numFmtId="0" fontId="2" fillId="8" borderId="16" xfId="0" applyFont="1" applyFill="1" applyBorder="1" applyAlignment="1">
      <alignment horizontal="center"/>
    </xf>
    <xf numFmtId="0" fontId="2" fillId="8" borderId="21" xfId="0" applyFont="1" applyFill="1" applyBorder="1" applyAlignment="1">
      <alignment horizontal="center"/>
    </xf>
    <xf numFmtId="0" fontId="2" fillId="8" borderId="22" xfId="0" applyFont="1" applyFill="1" applyBorder="1" applyAlignment="1">
      <alignment horizontal="center"/>
    </xf>
    <xf numFmtId="0" fontId="1" fillId="8" borderId="18" xfId="0" applyFont="1" applyFill="1" applyBorder="1" applyAlignment="1">
      <alignment wrapText="1"/>
    </xf>
    <xf numFmtId="0" fontId="3" fillId="8" borderId="18" xfId="0" applyFont="1" applyFill="1" applyBorder="1" applyAlignment="1">
      <alignment horizontal="center" vertical="center"/>
    </xf>
    <xf numFmtId="0" fontId="1" fillId="8" borderId="18" xfId="0" applyFont="1" applyFill="1" applyBorder="1"/>
    <xf numFmtId="0" fontId="2" fillId="9" borderId="18" xfId="0" applyFont="1" applyFill="1" applyBorder="1"/>
    <xf numFmtId="0" fontId="1" fillId="9" borderId="20" xfId="0" applyFont="1" applyFill="1" applyBorder="1" applyAlignment="1">
      <alignment horizontal="left" vertical="center" wrapText="1"/>
    </xf>
    <xf numFmtId="0" fontId="2" fillId="8" borderId="19" xfId="0" applyFont="1" applyFill="1" applyBorder="1" applyAlignment="1">
      <alignment horizontal="center"/>
    </xf>
    <xf numFmtId="0" fontId="1" fillId="8" borderId="4" xfId="0" applyFont="1" applyFill="1" applyBorder="1" applyAlignment="1">
      <alignment wrapText="1"/>
    </xf>
    <xf numFmtId="0" fontId="3" fillId="8" borderId="4" xfId="0" applyFont="1" applyFill="1" applyBorder="1" applyAlignment="1">
      <alignment horizontal="center" vertical="center"/>
    </xf>
    <xf numFmtId="0" fontId="1" fillId="8" borderId="4" xfId="0" applyFont="1" applyFill="1" applyBorder="1"/>
    <xf numFmtId="0" fontId="2" fillId="9" borderId="4" xfId="0" applyFont="1" applyFill="1" applyBorder="1"/>
    <xf numFmtId="0" fontId="1" fillId="9" borderId="7" xfId="0" applyFont="1" applyFill="1" applyBorder="1" applyAlignment="1">
      <alignment horizontal="left" vertical="center" wrapText="1"/>
    </xf>
    <xf numFmtId="0" fontId="1" fillId="2" borderId="4" xfId="0" applyFont="1" applyFill="1" applyBorder="1"/>
    <xf numFmtId="0" fontId="2" fillId="10" borderId="16" xfId="0" applyFont="1" applyFill="1" applyBorder="1" applyAlignment="1">
      <alignment horizontal="center"/>
    </xf>
    <xf numFmtId="0" fontId="1" fillId="10" borderId="18" xfId="0" applyFont="1" applyFill="1" applyBorder="1" applyAlignment="1">
      <alignment wrapText="1"/>
    </xf>
    <xf numFmtId="0" fontId="3" fillId="10" borderId="18" xfId="0" applyFont="1" applyFill="1" applyBorder="1" applyAlignment="1">
      <alignment horizontal="center" vertical="center"/>
    </xf>
    <xf numFmtId="0" fontId="1" fillId="10" borderId="18" xfId="0" applyFont="1" applyFill="1" applyBorder="1"/>
    <xf numFmtId="0" fontId="2" fillId="11" borderId="18" xfId="0" applyFont="1" applyFill="1" applyBorder="1"/>
    <xf numFmtId="0" fontId="1" fillId="11" borderId="20" xfId="0" applyFont="1" applyFill="1" applyBorder="1" applyAlignment="1">
      <alignment horizontal="left" vertical="center" wrapText="1"/>
    </xf>
    <xf numFmtId="0" fontId="2" fillId="10" borderId="19" xfId="0" applyFont="1" applyFill="1" applyBorder="1" applyAlignment="1">
      <alignment horizontal="center"/>
    </xf>
    <xf numFmtId="0" fontId="13" fillId="31" borderId="1" xfId="0" applyFont="1" applyFill="1" applyBorder="1"/>
    <xf numFmtId="0" fontId="13" fillId="32" borderId="3" xfId="0" applyFont="1" applyFill="1" applyBorder="1" applyAlignment="1">
      <alignment horizontal="left" vertical="center" wrapText="1"/>
    </xf>
    <xf numFmtId="0" fontId="8" fillId="21" borderId="4" xfId="0" applyFont="1" applyFill="1" applyBorder="1" applyAlignment="1">
      <alignment wrapText="1"/>
    </xf>
    <xf numFmtId="0" fontId="9" fillId="21" borderId="4" xfId="0" applyFont="1" applyFill="1" applyBorder="1" applyAlignment="1">
      <alignment horizontal="center" vertical="center"/>
    </xf>
    <xf numFmtId="0" fontId="8" fillId="21" borderId="4" xfId="0" applyFont="1" applyFill="1" applyBorder="1"/>
    <xf numFmtId="0" fontId="8" fillId="21" borderId="7" xfId="0" applyFont="1" applyFill="1" applyBorder="1" applyAlignment="1">
      <alignment horizontal="left" vertical="center" wrapText="1"/>
    </xf>
    <xf numFmtId="0" fontId="8" fillId="22" borderId="6" xfId="0" applyFont="1" applyFill="1" applyBorder="1" applyAlignment="1">
      <alignment wrapText="1"/>
    </xf>
    <xf numFmtId="0" fontId="9" fillId="22" borderId="6" xfId="0" applyFont="1" applyFill="1" applyBorder="1" applyAlignment="1">
      <alignment horizontal="center" vertical="center"/>
    </xf>
    <xf numFmtId="0" fontId="10" fillId="22" borderId="6" xfId="0" applyFont="1" applyFill="1" applyBorder="1"/>
    <xf numFmtId="0" fontId="8" fillId="22" borderId="10" xfId="0" applyFont="1" applyFill="1" applyBorder="1" applyAlignment="1">
      <alignment horizontal="left" vertical="center" wrapText="1"/>
    </xf>
    <xf numFmtId="0" fontId="8" fillId="22" borderId="12" xfId="0" applyFont="1" applyFill="1" applyBorder="1" applyAlignment="1">
      <alignment wrapText="1"/>
    </xf>
    <xf numFmtId="0" fontId="9" fillId="22" borderId="12" xfId="0" applyFont="1" applyFill="1" applyBorder="1" applyAlignment="1">
      <alignment horizontal="center" vertical="center"/>
    </xf>
    <xf numFmtId="0" fontId="10" fillId="22" borderId="12" xfId="0" applyFont="1" applyFill="1" applyBorder="1"/>
    <xf numFmtId="0" fontId="8" fillId="22" borderId="13" xfId="0" applyFont="1" applyFill="1" applyBorder="1" applyAlignment="1">
      <alignment horizontal="left" vertical="center" wrapText="1"/>
    </xf>
    <xf numFmtId="0" fontId="8" fillId="22" borderId="18" xfId="0" applyFont="1" applyFill="1" applyBorder="1" applyAlignment="1">
      <alignment wrapText="1"/>
    </xf>
    <xf numFmtId="0" fontId="9" fillId="22" borderId="18" xfId="0" applyFont="1" applyFill="1" applyBorder="1" applyAlignment="1">
      <alignment horizontal="center" vertical="center"/>
    </xf>
    <xf numFmtId="0" fontId="8" fillId="22" borderId="18" xfId="0" applyFont="1" applyFill="1" applyBorder="1"/>
    <xf numFmtId="0" fontId="10" fillId="22" borderId="18" xfId="0" applyFont="1" applyFill="1" applyBorder="1"/>
    <xf numFmtId="0" fontId="8" fillId="22" borderId="20" xfId="0" applyFont="1" applyFill="1" applyBorder="1" applyAlignment="1">
      <alignment horizontal="left" vertical="center" wrapText="1"/>
    </xf>
    <xf numFmtId="0" fontId="8" fillId="21" borderId="6" xfId="0" applyFont="1" applyFill="1" applyBorder="1" applyAlignment="1">
      <alignment wrapText="1"/>
    </xf>
    <xf numFmtId="0" fontId="9" fillId="21" borderId="6" xfId="0" applyFont="1" applyFill="1" applyBorder="1" applyAlignment="1">
      <alignment horizontal="center" vertical="center"/>
    </xf>
    <xf numFmtId="0" fontId="8" fillId="21" borderId="6" xfId="0" applyFont="1" applyFill="1" applyBorder="1"/>
    <xf numFmtId="0" fontId="8" fillId="21" borderId="10" xfId="0" applyFont="1" applyFill="1" applyBorder="1" applyAlignment="1">
      <alignment horizontal="left" vertical="center" wrapText="1"/>
    </xf>
    <xf numFmtId="0" fontId="8" fillId="21" borderId="12" xfId="0" applyFont="1" applyFill="1" applyBorder="1" applyAlignment="1">
      <alignment wrapText="1"/>
    </xf>
    <xf numFmtId="0" fontId="9" fillId="21" borderId="12" xfId="0" applyFont="1" applyFill="1" applyBorder="1" applyAlignment="1">
      <alignment horizontal="center" vertical="center"/>
    </xf>
    <xf numFmtId="0" fontId="8" fillId="21" borderId="13" xfId="0" applyFont="1" applyFill="1" applyBorder="1" applyAlignment="1">
      <alignment horizontal="left" vertical="center" wrapText="1"/>
    </xf>
    <xf numFmtId="0" fontId="8" fillId="21" borderId="18" xfId="0" applyFont="1" applyFill="1" applyBorder="1" applyAlignment="1">
      <alignment wrapText="1"/>
    </xf>
    <xf numFmtId="0" fontId="9" fillId="21" borderId="18" xfId="0" applyFont="1" applyFill="1" applyBorder="1" applyAlignment="1">
      <alignment horizontal="center" vertical="center"/>
    </xf>
    <xf numFmtId="0" fontId="8" fillId="21" borderId="18" xfId="0" applyFont="1" applyFill="1" applyBorder="1"/>
    <xf numFmtId="0" fontId="8" fillId="21" borderId="20" xfId="0" applyFont="1" applyFill="1" applyBorder="1" applyAlignment="1">
      <alignment horizontal="left" vertical="center" wrapText="1"/>
    </xf>
    <xf numFmtId="0" fontId="10" fillId="21" borderId="4" xfId="0" applyFont="1" applyFill="1" applyBorder="1"/>
    <xf numFmtId="0" fontId="10" fillId="21" borderId="6" xfId="0" applyFont="1" applyFill="1" applyBorder="1"/>
    <xf numFmtId="0" fontId="10" fillId="21" borderId="12" xfId="0" applyFont="1" applyFill="1" applyBorder="1"/>
    <xf numFmtId="0" fontId="10" fillId="21" borderId="18" xfId="0" applyFont="1" applyFill="1" applyBorder="1"/>
    <xf numFmtId="0" fontId="16" fillId="32" borderId="1" xfId="0" applyFont="1" applyFill="1" applyBorder="1"/>
    <xf numFmtId="0" fontId="13" fillId="31" borderId="3" xfId="0" applyFont="1" applyFill="1" applyBorder="1" applyAlignment="1">
      <alignment horizontal="left" vertical="center" wrapText="1"/>
    </xf>
    <xf numFmtId="0" fontId="8" fillId="22" borderId="4" xfId="0" applyFont="1" applyFill="1" applyBorder="1" applyAlignment="1">
      <alignment wrapText="1"/>
    </xf>
    <xf numFmtId="0" fontId="9" fillId="22" borderId="4" xfId="0" applyFont="1" applyFill="1" applyBorder="1" applyAlignment="1">
      <alignment horizontal="center" vertical="center"/>
    </xf>
    <xf numFmtId="0" fontId="8" fillId="22" borderId="4" xfId="0" applyFont="1" applyFill="1" applyBorder="1"/>
    <xf numFmtId="0" fontId="8" fillId="22" borderId="7" xfId="0" applyFont="1" applyFill="1" applyBorder="1" applyAlignment="1">
      <alignment horizontal="left" vertical="center" wrapText="1"/>
    </xf>
    <xf numFmtId="0" fontId="12" fillId="23" borderId="4" xfId="0" applyFont="1" applyFill="1" applyBorder="1"/>
    <xf numFmtId="0" fontId="12" fillId="23" borderId="4" xfId="0" applyFont="1" applyFill="1" applyBorder="1" applyAlignment="1">
      <alignment wrapText="1"/>
    </xf>
    <xf numFmtId="0" fontId="15" fillId="23" borderId="4" xfId="0" applyFont="1" applyFill="1" applyBorder="1" applyAlignment="1">
      <alignment horizontal="center" vertical="center"/>
    </xf>
    <xf numFmtId="0" fontId="8" fillId="23" borderId="7" xfId="0" applyFont="1" applyFill="1" applyBorder="1" applyAlignment="1">
      <alignment horizontal="left" vertical="center" wrapText="1"/>
    </xf>
    <xf numFmtId="0" fontId="12" fillId="23" borderId="6" xfId="0" applyFont="1" applyFill="1" applyBorder="1"/>
    <xf numFmtId="0" fontId="12" fillId="23" borderId="6" xfId="0" applyFont="1" applyFill="1" applyBorder="1" applyAlignment="1">
      <alignment wrapText="1"/>
    </xf>
    <xf numFmtId="0" fontId="15" fillId="23" borderId="6" xfId="0" applyFont="1" applyFill="1" applyBorder="1" applyAlignment="1">
      <alignment horizontal="center" vertical="center"/>
    </xf>
    <xf numFmtId="0" fontId="8" fillId="23" borderId="10" xfId="0" applyFont="1" applyFill="1" applyBorder="1" applyAlignment="1">
      <alignment horizontal="left" vertical="center" wrapText="1"/>
    </xf>
    <xf numFmtId="0" fontId="12" fillId="23" borderId="11" xfId="0" applyFont="1" applyFill="1" applyBorder="1"/>
    <xf numFmtId="0" fontId="12" fillId="23" borderId="12" xfId="0" applyFont="1" applyFill="1" applyBorder="1" applyAlignment="1">
      <alignment wrapText="1"/>
    </xf>
    <xf numFmtId="0" fontId="15" fillId="23" borderId="12" xfId="0" applyFont="1" applyFill="1" applyBorder="1" applyAlignment="1">
      <alignment horizontal="center" vertical="center"/>
    </xf>
    <xf numFmtId="0" fontId="10" fillId="23" borderId="12" xfId="0" applyFont="1" applyFill="1" applyBorder="1"/>
    <xf numFmtId="0" fontId="8" fillId="23" borderId="13" xfId="0" applyFont="1" applyFill="1" applyBorder="1" applyAlignment="1">
      <alignment horizontal="left" vertical="center" wrapText="1"/>
    </xf>
    <xf numFmtId="0" fontId="12" fillId="23" borderId="15" xfId="0" applyFont="1" applyFill="1" applyBorder="1"/>
    <xf numFmtId="0" fontId="12" fillId="23" borderId="17" xfId="0" applyFont="1" applyFill="1" applyBorder="1"/>
    <xf numFmtId="0" fontId="12" fillId="23" borderId="18" xfId="0" applyFont="1" applyFill="1" applyBorder="1" applyAlignment="1">
      <alignment wrapText="1"/>
    </xf>
    <xf numFmtId="0" fontId="15" fillId="23" borderId="18" xfId="0" applyFont="1" applyFill="1" applyBorder="1" applyAlignment="1">
      <alignment horizontal="center" vertical="center"/>
    </xf>
    <xf numFmtId="0" fontId="12" fillId="23" borderId="18" xfId="0" applyFont="1" applyFill="1" applyBorder="1"/>
    <xf numFmtId="0" fontId="8" fillId="23" borderId="20" xfId="0" applyFont="1" applyFill="1" applyBorder="1" applyAlignment="1">
      <alignment horizontal="left" vertical="center" wrapText="1"/>
    </xf>
    <xf numFmtId="0" fontId="12" fillId="24" borderId="6" xfId="0" applyFont="1" applyFill="1" applyBorder="1"/>
    <xf numFmtId="0" fontId="12" fillId="24" borderId="6" xfId="0" applyFont="1" applyFill="1" applyBorder="1" applyAlignment="1">
      <alignment wrapText="1"/>
    </xf>
    <xf numFmtId="0" fontId="15" fillId="24" borderId="6" xfId="0" applyFont="1" applyFill="1" applyBorder="1" applyAlignment="1">
      <alignment horizontal="center" vertical="center"/>
    </xf>
    <xf numFmtId="0" fontId="10" fillId="24" borderId="6" xfId="0" applyFont="1" applyFill="1" applyBorder="1"/>
    <xf numFmtId="0" fontId="8" fillId="24" borderId="10" xfId="0" applyFont="1" applyFill="1" applyBorder="1" applyAlignment="1">
      <alignment horizontal="left" vertical="center" wrapText="1"/>
    </xf>
    <xf numFmtId="0" fontId="12" fillId="24" borderId="11" xfId="0" applyFont="1" applyFill="1" applyBorder="1"/>
    <xf numFmtId="0" fontId="12" fillId="24" borderId="12" xfId="0" applyFont="1" applyFill="1" applyBorder="1" applyAlignment="1">
      <alignment wrapText="1"/>
    </xf>
    <xf numFmtId="0" fontId="15" fillId="24" borderId="12" xfId="0" applyFont="1" applyFill="1" applyBorder="1" applyAlignment="1">
      <alignment horizontal="center" vertical="center"/>
    </xf>
    <xf numFmtId="0" fontId="10" fillId="24" borderId="12" xfId="0" applyFont="1" applyFill="1" applyBorder="1"/>
    <xf numFmtId="0" fontId="8" fillId="24" borderId="13" xfId="0" applyFont="1" applyFill="1" applyBorder="1" applyAlignment="1">
      <alignment horizontal="left" vertical="center" wrapText="1"/>
    </xf>
    <xf numFmtId="0" fontId="12" fillId="24" borderId="15" xfId="0" applyFont="1" applyFill="1" applyBorder="1"/>
    <xf numFmtId="0" fontId="12" fillId="24" borderId="17" xfId="0" applyFont="1" applyFill="1" applyBorder="1"/>
    <xf numFmtId="0" fontId="12" fillId="24" borderId="18" xfId="0" applyFont="1" applyFill="1" applyBorder="1" applyAlignment="1">
      <alignment wrapText="1"/>
    </xf>
    <xf numFmtId="0" fontId="15" fillId="24" borderId="18" xfId="0" applyFont="1" applyFill="1" applyBorder="1" applyAlignment="1">
      <alignment horizontal="center" vertical="center"/>
    </xf>
    <xf numFmtId="0" fontId="12" fillId="24" borderId="18" xfId="0" applyFont="1" applyFill="1" applyBorder="1"/>
    <xf numFmtId="0" fontId="10" fillId="24" borderId="18" xfId="0" applyFont="1" applyFill="1" applyBorder="1"/>
    <xf numFmtId="0" fontId="8" fillId="24" borderId="20" xfId="0" applyFont="1" applyFill="1" applyBorder="1" applyAlignment="1">
      <alignment horizontal="left" vertical="center" wrapText="1"/>
    </xf>
    <xf numFmtId="0" fontId="12" fillId="24" borderId="4" xfId="0" applyFont="1" applyFill="1" applyBorder="1" applyAlignment="1">
      <alignment wrapText="1"/>
    </xf>
    <xf numFmtId="0" fontId="15" fillId="24" borderId="4" xfId="0" applyFont="1" applyFill="1" applyBorder="1" applyAlignment="1">
      <alignment horizontal="center" vertical="center"/>
    </xf>
    <xf numFmtId="0" fontId="12" fillId="24" borderId="4" xfId="0" applyFont="1" applyFill="1" applyBorder="1"/>
    <xf numFmtId="0" fontId="10" fillId="24" borderId="4" xfId="0" applyFont="1" applyFill="1" applyBorder="1"/>
    <xf numFmtId="0" fontId="8" fillId="24" borderId="7" xfId="0" applyFont="1" applyFill="1" applyBorder="1" applyAlignment="1">
      <alignment horizontal="left" vertical="center" wrapText="1"/>
    </xf>
    <xf numFmtId="0" fontId="8" fillId="23" borderId="10" xfId="0" applyFont="1" applyFill="1" applyBorder="1" applyAlignment="1">
      <alignment wrapText="1"/>
    </xf>
    <xf numFmtId="0" fontId="8" fillId="22" borderId="6" xfId="0" applyFont="1" applyFill="1" applyBorder="1"/>
    <xf numFmtId="0" fontId="8" fillId="22" borderId="11" xfId="0" applyFont="1" applyFill="1" applyBorder="1"/>
    <xf numFmtId="0" fontId="8" fillId="22" borderId="15" xfId="0" applyFont="1" applyFill="1" applyBorder="1"/>
    <xf numFmtId="0" fontId="8" fillId="22" borderId="17" xfId="0" applyFont="1" applyFill="1" applyBorder="1"/>
    <xf numFmtId="0" fontId="10" fillId="22" borderId="4" xfId="0" applyFont="1" applyFill="1" applyBorder="1"/>
    <xf numFmtId="0" fontId="8" fillId="22" borderId="11" xfId="0" applyFont="1" applyFill="1" applyBorder="1" applyAlignment="1">
      <alignment wrapText="1"/>
    </xf>
    <xf numFmtId="0" fontId="8" fillId="22" borderId="15" xfId="0" applyFont="1" applyFill="1" applyBorder="1" applyAlignment="1">
      <alignment wrapText="1"/>
    </xf>
    <xf numFmtId="0" fontId="8" fillId="22" borderId="17" xfId="0" applyFont="1" applyFill="1" applyBorder="1" applyAlignment="1">
      <alignment wrapText="1"/>
    </xf>
    <xf numFmtId="0" fontId="8" fillId="21" borderId="11" xfId="0" applyFont="1" applyFill="1" applyBorder="1"/>
    <xf numFmtId="0" fontId="8" fillId="21" borderId="15" xfId="0" applyFont="1" applyFill="1" applyBorder="1"/>
    <xf numFmtId="0" fontId="8" fillId="21" borderId="17" xfId="0" applyFont="1" applyFill="1" applyBorder="1"/>
    <xf numFmtId="0" fontId="16" fillId="33" borderId="1" xfId="0" applyFont="1" applyFill="1" applyBorder="1"/>
    <xf numFmtId="0" fontId="13" fillId="33" borderId="3" xfId="0" applyFont="1" applyFill="1" applyBorder="1" applyAlignment="1">
      <alignment horizontal="left" vertical="center" wrapText="1"/>
    </xf>
    <xf numFmtId="0" fontId="12" fillId="34" borderId="1" xfId="0" applyFont="1" applyFill="1" applyBorder="1" applyAlignment="1">
      <alignment wrapText="1"/>
    </xf>
    <xf numFmtId="0" fontId="15" fillId="34" borderId="1" xfId="0" applyFont="1" applyFill="1" applyBorder="1" applyAlignment="1">
      <alignment horizontal="center" vertical="center"/>
    </xf>
    <xf numFmtId="0" fontId="8" fillId="34" borderId="3" xfId="0" applyFont="1" applyFill="1" applyBorder="1" applyAlignment="1">
      <alignment horizontal="left" vertical="center" wrapText="1"/>
    </xf>
    <xf numFmtId="0" fontId="12" fillId="34" borderId="1" xfId="0" applyFont="1" applyFill="1" applyBorder="1"/>
    <xf numFmtId="0" fontId="8" fillId="34" borderId="3" xfId="0" applyFont="1" applyFill="1" applyBorder="1" applyAlignment="1">
      <alignment wrapText="1"/>
    </xf>
    <xf numFmtId="0" fontId="13" fillId="34" borderId="3" xfId="0" applyFont="1" applyFill="1" applyBorder="1" applyAlignment="1">
      <alignment wrapText="1"/>
    </xf>
    <xf numFmtId="0" fontId="13" fillId="34" borderId="3" xfId="0" applyFont="1" applyFill="1" applyBorder="1" applyAlignment="1">
      <alignment horizontal="left" vertical="center" wrapText="1"/>
    </xf>
    <xf numFmtId="0" fontId="16" fillId="29" borderId="6" xfId="0" applyFont="1" applyFill="1" applyBorder="1"/>
    <xf numFmtId="0" fontId="13" fillId="29" borderId="10" xfId="0" applyFont="1" applyFill="1" applyBorder="1" applyAlignment="1">
      <alignment horizontal="left" vertical="center" wrapText="1"/>
    </xf>
    <xf numFmtId="0" fontId="12" fillId="29" borderId="1" xfId="0" applyFont="1" applyFill="1" applyBorder="1"/>
    <xf numFmtId="0" fontId="12" fillId="29" borderId="1" xfId="0" applyFont="1" applyFill="1" applyBorder="1" applyAlignment="1">
      <alignment wrapText="1"/>
    </xf>
    <xf numFmtId="0" fontId="15" fillId="29" borderId="1" xfId="0" applyFont="1" applyFill="1" applyBorder="1" applyAlignment="1">
      <alignment horizontal="center" vertical="center"/>
    </xf>
    <xf numFmtId="0" fontId="10" fillId="29" borderId="4" xfId="0" applyFont="1" applyFill="1" applyBorder="1"/>
    <xf numFmtId="0" fontId="8" fillId="29" borderId="7" xfId="0" applyFont="1" applyFill="1" applyBorder="1" applyAlignment="1">
      <alignment horizontal="left" vertical="center" wrapText="1"/>
    </xf>
    <xf numFmtId="0" fontId="8" fillId="29" borderId="13" xfId="0" applyFont="1" applyFill="1" applyBorder="1" applyAlignment="1">
      <alignment horizontal="left" vertical="center" wrapText="1"/>
    </xf>
    <xf numFmtId="0" fontId="8" fillId="29" borderId="20" xfId="0" applyFont="1" applyFill="1" applyBorder="1" applyAlignment="1">
      <alignment horizontal="left" vertical="center" wrapText="1"/>
    </xf>
    <xf numFmtId="0" fontId="10" fillId="18" borderId="4" xfId="0" applyFont="1" applyFill="1" applyBorder="1" applyAlignment="1"/>
    <xf numFmtId="0" fontId="10" fillId="18" borderId="5" xfId="0" applyFont="1" applyFill="1" applyBorder="1" applyAlignment="1"/>
    <xf numFmtId="0" fontId="10" fillId="18" borderId="6" xfId="0" applyFont="1" applyFill="1" applyBorder="1" applyAlignment="1"/>
    <xf numFmtId="0" fontId="10" fillId="16" borderId="4" xfId="0" applyFont="1" applyFill="1" applyBorder="1" applyAlignment="1"/>
    <xf numFmtId="0" fontId="10" fillId="16" borderId="5" xfId="0" applyFont="1" applyFill="1" applyBorder="1" applyAlignment="1"/>
    <xf numFmtId="0" fontId="10" fillId="16" borderId="6" xfId="0" applyFont="1" applyFill="1" applyBorder="1" applyAlignment="1"/>
    <xf numFmtId="0" fontId="10" fillId="20" borderId="4" xfId="0" applyFont="1" applyFill="1" applyBorder="1" applyAlignment="1"/>
    <xf numFmtId="0" fontId="10" fillId="20" borderId="5" xfId="0" applyFont="1" applyFill="1" applyBorder="1" applyAlignment="1"/>
    <xf numFmtId="0" fontId="10" fillId="20" borderId="6" xfId="0" applyFont="1" applyFill="1" applyBorder="1" applyAlignment="1"/>
    <xf numFmtId="0" fontId="10" fillId="16" borderId="14" xfId="0" applyFont="1" applyFill="1" applyBorder="1" applyAlignment="1"/>
    <xf numFmtId="0" fontId="10" fillId="16" borderId="16" xfId="0" applyFont="1" applyFill="1" applyBorder="1" applyAlignment="1"/>
    <xf numFmtId="0" fontId="10" fillId="16" borderId="19" xfId="0" applyFont="1" applyFill="1" applyBorder="1" applyAlignment="1"/>
    <xf numFmtId="0" fontId="10" fillId="22" borderId="4" xfId="0" applyFont="1" applyFill="1" applyBorder="1" applyAlignment="1"/>
    <xf numFmtId="0" fontId="10" fillId="22" borderId="5" xfId="0" applyFont="1" applyFill="1" applyBorder="1" applyAlignment="1"/>
    <xf numFmtId="0" fontId="10" fillId="22" borderId="14" xfId="0" applyFont="1" applyFill="1" applyBorder="1" applyAlignment="1"/>
    <xf numFmtId="0" fontId="10" fillId="22" borderId="16" xfId="0" applyFont="1" applyFill="1" applyBorder="1" applyAlignment="1"/>
    <xf numFmtId="0" fontId="10" fillId="22" borderId="19" xfId="0" applyFont="1" applyFill="1" applyBorder="1" applyAlignment="1"/>
    <xf numFmtId="0" fontId="10" fillId="22" borderId="6" xfId="0" applyFont="1" applyFill="1" applyBorder="1" applyAlignment="1"/>
    <xf numFmtId="0" fontId="10" fillId="21" borderId="4" xfId="0" applyFont="1" applyFill="1" applyBorder="1" applyAlignment="1"/>
    <xf numFmtId="0" fontId="10" fillId="21" borderId="5" xfId="0" applyFont="1" applyFill="1" applyBorder="1" applyAlignment="1"/>
    <xf numFmtId="0" fontId="10" fillId="21" borderId="6" xfId="0" applyFont="1" applyFill="1" applyBorder="1" applyAlignment="1"/>
    <xf numFmtId="0" fontId="10" fillId="21" borderId="14" xfId="0" applyFont="1" applyFill="1" applyBorder="1" applyAlignment="1"/>
    <xf numFmtId="0" fontId="10" fillId="21" borderId="16" xfId="0" applyFont="1" applyFill="1" applyBorder="1" applyAlignment="1"/>
    <xf numFmtId="0" fontId="10" fillId="21" borderId="19" xfId="0" applyFont="1" applyFill="1" applyBorder="1" applyAlignment="1"/>
    <xf numFmtId="0" fontId="16" fillId="4" borderId="4" xfId="0" applyFont="1" applyFill="1" applyBorder="1" applyAlignment="1"/>
    <xf numFmtId="0" fontId="16" fillId="4" borderId="5" xfId="0" applyFont="1" applyFill="1" applyBorder="1" applyAlignment="1"/>
    <xf numFmtId="0" fontId="16" fillId="4" borderId="6" xfId="0" applyFont="1" applyFill="1" applyBorder="1" applyAlignment="1"/>
    <xf numFmtId="0" fontId="11" fillId="23" borderId="14" xfId="0" applyFont="1" applyFill="1" applyBorder="1" applyAlignment="1"/>
    <xf numFmtId="0" fontId="11" fillId="23" borderId="16" xfId="0" applyFont="1" applyFill="1" applyBorder="1" applyAlignment="1"/>
    <xf numFmtId="0" fontId="16" fillId="29" borderId="5" xfId="0" applyFont="1" applyFill="1" applyBorder="1" applyAlignment="1"/>
    <xf numFmtId="0" fontId="16" fillId="29" borderId="6" xfId="0" applyFont="1" applyFill="1" applyBorder="1" applyAlignment="1"/>
    <xf numFmtId="0" fontId="11" fillId="29" borderId="4" xfId="0" applyFont="1" applyFill="1" applyBorder="1" applyAlignment="1"/>
    <xf numFmtId="0" fontId="11" fillId="29" borderId="5" xfId="0" applyFont="1" applyFill="1" applyBorder="1" applyAlignment="1"/>
    <xf numFmtId="0" fontId="11" fillId="23" borderId="4" xfId="0" applyFont="1" applyFill="1" applyBorder="1" applyAlignment="1"/>
    <xf numFmtId="0" fontId="11" fillId="23" borderId="5" xfId="0" applyFont="1" applyFill="1" applyBorder="1" applyAlignment="1"/>
    <xf numFmtId="0" fontId="11" fillId="23" borderId="19" xfId="0" applyFont="1" applyFill="1" applyBorder="1" applyAlignment="1"/>
    <xf numFmtId="0" fontId="11" fillId="23" borderId="6" xfId="0" applyFont="1" applyFill="1" applyBorder="1" applyAlignment="1"/>
    <xf numFmtId="0" fontId="11" fillId="24" borderId="4" xfId="0" applyFont="1" applyFill="1" applyBorder="1" applyAlignment="1"/>
    <xf numFmtId="0" fontId="11" fillId="24" borderId="5" xfId="0" applyFont="1" applyFill="1" applyBorder="1" applyAlignment="1"/>
    <xf numFmtId="0" fontId="11" fillId="24" borderId="6" xfId="0" applyFont="1" applyFill="1" applyBorder="1" applyAlignment="1"/>
    <xf numFmtId="0" fontId="16" fillId="33" borderId="4" xfId="0" applyFont="1" applyFill="1" applyBorder="1" applyAlignment="1"/>
    <xf numFmtId="0" fontId="16" fillId="33" borderId="5" xfId="0" applyFont="1" applyFill="1" applyBorder="1" applyAlignment="1"/>
    <xf numFmtId="0" fontId="16" fillId="33" borderId="6" xfId="0" applyFont="1" applyFill="1" applyBorder="1" applyAlignment="1"/>
    <xf numFmtId="0" fontId="11" fillId="29" borderId="6" xfId="0" applyFont="1" applyFill="1" applyBorder="1" applyAlignment="1"/>
    <xf numFmtId="0" fontId="11" fillId="24" borderId="14" xfId="0" applyFont="1" applyFill="1" applyBorder="1" applyAlignment="1"/>
    <xf numFmtId="0" fontId="11" fillId="24" borderId="16" xfId="0" applyFont="1" applyFill="1" applyBorder="1" applyAlignment="1"/>
    <xf numFmtId="0" fontId="11" fillId="24" borderId="19" xfId="0" applyFont="1" applyFill="1" applyBorder="1" applyAlignment="1"/>
    <xf numFmtId="0" fontId="10" fillId="28" borderId="4" xfId="0" applyFont="1" applyFill="1" applyBorder="1" applyAlignment="1"/>
    <xf numFmtId="0" fontId="10" fillId="28" borderId="5" xfId="0" applyFont="1" applyFill="1" applyBorder="1" applyAlignment="1"/>
    <xf numFmtId="0" fontId="10" fillId="28" borderId="6" xfId="0" applyFont="1" applyFill="1" applyBorder="1" applyAlignment="1"/>
    <xf numFmtId="0" fontId="16" fillId="30" borderId="5" xfId="0" applyFont="1" applyFill="1" applyBorder="1" applyAlignment="1"/>
    <xf numFmtId="0" fontId="16" fillId="30" borderId="6" xfId="0" applyFont="1" applyFill="1" applyBorder="1" applyAlignment="1"/>
    <xf numFmtId="0" fontId="16" fillId="29" borderId="4" xfId="0" applyFont="1" applyFill="1" applyBorder="1" applyAlignment="1"/>
    <xf numFmtId="0" fontId="10" fillId="29" borderId="4" xfId="0" applyFont="1" applyFill="1" applyBorder="1" applyAlignment="1">
      <alignment vertical="center"/>
    </xf>
    <xf numFmtId="0" fontId="10" fillId="29" borderId="5" xfId="0" applyFont="1" applyFill="1" applyBorder="1" applyAlignment="1">
      <alignment vertical="center"/>
    </xf>
    <xf numFmtId="0" fontId="10" fillId="29" borderId="5" xfId="0" applyFont="1" applyFill="1" applyBorder="1" applyAlignment="1"/>
    <xf numFmtId="0" fontId="10" fillId="29" borderId="6" xfId="0" applyFont="1" applyFill="1" applyBorder="1" applyAlignment="1"/>
    <xf numFmtId="0" fontId="10" fillId="23" borderId="4" xfId="0" applyFont="1" applyFill="1" applyBorder="1" applyAlignment="1"/>
    <xf numFmtId="0" fontId="10" fillId="23" borderId="5" xfId="0" applyFont="1" applyFill="1" applyBorder="1" applyAlignment="1"/>
    <xf numFmtId="0" fontId="10" fillId="23" borderId="6" xfId="0" applyFont="1" applyFill="1" applyBorder="1" applyAlignment="1"/>
    <xf numFmtId="0" fontId="16" fillId="28" borderId="4" xfId="0" applyFont="1" applyFill="1" applyBorder="1" applyAlignment="1">
      <alignment vertical="center"/>
    </xf>
    <xf numFmtId="0" fontId="16" fillId="28" borderId="5" xfId="0" applyFont="1" applyFill="1" applyBorder="1" applyAlignment="1">
      <alignment vertical="center"/>
    </xf>
    <xf numFmtId="0" fontId="1" fillId="12" borderId="11" xfId="0" applyFont="1" applyFill="1" applyBorder="1"/>
    <xf numFmtId="0" fontId="1" fillId="12" borderId="6" xfId="0" applyFont="1" applyFill="1" applyBorder="1"/>
    <xf numFmtId="0" fontId="1" fillId="12" borderId="15" xfId="0" applyFont="1" applyFill="1" applyBorder="1"/>
    <xf numFmtId="0" fontId="1" fillId="12" borderId="17" xfId="0" applyFont="1" applyFill="1" applyBorder="1"/>
    <xf numFmtId="0" fontId="1" fillId="12" borderId="4" xfId="0" applyFont="1" applyFill="1" applyBorder="1"/>
    <xf numFmtId="0" fontId="8" fillId="29" borderId="6" xfId="0" applyFont="1" applyFill="1" applyBorder="1" applyAlignment="1">
      <alignment wrapText="1"/>
    </xf>
    <xf numFmtId="0" fontId="8" fillId="29" borderId="4" xfId="0" applyFont="1" applyFill="1" applyBorder="1" applyAlignment="1">
      <alignment wrapText="1"/>
    </xf>
    <xf numFmtId="0" fontId="1" fillId="12" borderId="12" xfId="0" applyFont="1" applyFill="1" applyBorder="1" applyAlignment="1">
      <alignment wrapText="1"/>
    </xf>
    <xf numFmtId="0" fontId="1" fillId="12" borderId="6" xfId="0" applyFont="1" applyFill="1" applyBorder="1" applyAlignment="1">
      <alignment wrapText="1"/>
    </xf>
    <xf numFmtId="0" fontId="1" fillId="12" borderId="18" xfId="0" applyFont="1" applyFill="1" applyBorder="1" applyAlignment="1">
      <alignment wrapText="1"/>
    </xf>
    <xf numFmtId="0" fontId="1" fillId="12" borderId="4" xfId="0" applyFont="1" applyFill="1" applyBorder="1" applyAlignment="1">
      <alignment wrapText="1"/>
    </xf>
    <xf numFmtId="0" fontId="3" fillId="12" borderId="12" xfId="0" applyFont="1" applyFill="1" applyBorder="1" applyAlignment="1">
      <alignment horizontal="center" vertical="center"/>
    </xf>
    <xf numFmtId="0" fontId="3" fillId="12" borderId="6" xfId="0" applyFont="1" applyFill="1" applyBorder="1" applyAlignment="1">
      <alignment horizontal="center" vertical="center"/>
    </xf>
    <xf numFmtId="0" fontId="3" fillId="12" borderId="18" xfId="0" applyFont="1" applyFill="1" applyBorder="1" applyAlignment="1">
      <alignment horizontal="center" vertical="center"/>
    </xf>
    <xf numFmtId="0" fontId="3" fillId="12" borderId="4" xfId="0" applyFont="1" applyFill="1" applyBorder="1" applyAlignment="1">
      <alignment horizontal="center" vertical="center"/>
    </xf>
    <xf numFmtId="0" fontId="9" fillId="29" borderId="6" xfId="0" applyFont="1" applyFill="1" applyBorder="1" applyAlignment="1">
      <alignment horizontal="center" vertical="center"/>
    </xf>
    <xf numFmtId="0" fontId="9" fillId="29" borderId="4" xfId="0" applyFont="1" applyFill="1" applyBorder="1" applyAlignment="1">
      <alignment horizontal="center" vertical="center"/>
    </xf>
    <xf numFmtId="0" fontId="1" fillId="12" borderId="18" xfId="0" applyFont="1" applyFill="1" applyBorder="1"/>
    <xf numFmtId="0" fontId="8" fillId="29" borderId="4" xfId="0" applyFont="1" applyFill="1" applyBorder="1"/>
    <xf numFmtId="0" fontId="2" fillId="13" borderId="12" xfId="0" applyFont="1" applyFill="1" applyBorder="1"/>
    <xf numFmtId="0" fontId="2" fillId="13" borderId="6" xfId="0" applyFont="1" applyFill="1" applyBorder="1"/>
    <xf numFmtId="0" fontId="2" fillId="13" borderId="18" xfId="0" applyFont="1" applyFill="1" applyBorder="1"/>
    <xf numFmtId="0" fontId="2" fillId="13" borderId="4" xfId="0" applyFont="1" applyFill="1" applyBorder="1"/>
    <xf numFmtId="0" fontId="10" fillId="24" borderId="3" xfId="0" applyFont="1" applyFill="1" applyBorder="1"/>
    <xf numFmtId="0" fontId="10" fillId="29" borderId="3" xfId="0" applyFont="1" applyFill="1" applyBorder="1"/>
    <xf numFmtId="0" fontId="10" fillId="16" borderId="10" xfId="0" applyFont="1" applyFill="1" applyBorder="1"/>
    <xf numFmtId="0" fontId="10" fillId="23" borderId="3" xfId="0" applyFont="1" applyFill="1" applyBorder="1"/>
    <xf numFmtId="0" fontId="10" fillId="24" borderId="13" xfId="0" applyFont="1" applyFill="1" applyBorder="1"/>
    <xf numFmtId="0" fontId="10" fillId="16" borderId="3" xfId="0" applyFont="1" applyFill="1" applyBorder="1"/>
    <xf numFmtId="0" fontId="8" fillId="23" borderId="6" xfId="0" applyFont="1" applyFill="1" applyBorder="1" applyAlignment="1">
      <alignment wrapText="1"/>
    </xf>
    <xf numFmtId="0" fontId="10" fillId="22" borderId="3" xfId="0" applyFont="1" applyFill="1" applyBorder="1"/>
    <xf numFmtId="0" fontId="10" fillId="23" borderId="13" xfId="0" applyFont="1" applyFill="1" applyBorder="1"/>
    <xf numFmtId="0" fontId="8" fillId="23" borderId="12" xfId="0" applyFont="1" applyFill="1" applyBorder="1" applyAlignment="1">
      <alignment wrapText="1"/>
    </xf>
    <xf numFmtId="0" fontId="10" fillId="21" borderId="3" xfId="0" applyFont="1" applyFill="1" applyBorder="1"/>
    <xf numFmtId="0" fontId="16" fillId="28" borderId="3" xfId="0" applyFont="1" applyFill="1" applyBorder="1"/>
    <xf numFmtId="0" fontId="16" fillId="29" borderId="3" xfId="0" applyFont="1" applyFill="1" applyBorder="1"/>
    <xf numFmtId="0" fontId="16" fillId="33" borderId="3" xfId="0" applyFont="1" applyFill="1" applyBorder="1"/>
    <xf numFmtId="0" fontId="8" fillId="21" borderId="3" xfId="0" applyFont="1" applyFill="1" applyBorder="1"/>
    <xf numFmtId="0" fontId="16" fillId="30" borderId="3" xfId="0" applyFont="1" applyFill="1" applyBorder="1"/>
    <xf numFmtId="0" fontId="10" fillId="16" borderId="13" xfId="0" applyFont="1" applyFill="1" applyBorder="1"/>
    <xf numFmtId="0" fontId="10" fillId="24" borderId="10" xfId="0" applyFont="1" applyFill="1" applyBorder="1"/>
    <xf numFmtId="0" fontId="16" fillId="4" borderId="3" xfId="0" applyFont="1" applyFill="1" applyBorder="1"/>
    <xf numFmtId="0" fontId="10" fillId="29" borderId="13" xfId="0" applyFont="1" applyFill="1" applyBorder="1"/>
    <xf numFmtId="0" fontId="10" fillId="22" borderId="10" xfId="0" applyFont="1" applyFill="1" applyBorder="1"/>
    <xf numFmtId="0" fontId="10" fillId="28" borderId="3" xfId="0" applyFont="1" applyFill="1" applyBorder="1"/>
    <xf numFmtId="0" fontId="10" fillId="34" borderId="3" xfId="0" applyFont="1" applyFill="1" applyBorder="1"/>
    <xf numFmtId="0" fontId="8" fillId="34" borderId="1" xfId="0" applyFont="1" applyFill="1" applyBorder="1" applyAlignment="1">
      <alignment wrapText="1"/>
    </xf>
    <xf numFmtId="0" fontId="14" fillId="23" borderId="3" xfId="0" applyFont="1" applyFill="1" applyBorder="1"/>
    <xf numFmtId="0" fontId="16" fillId="24" borderId="3" xfId="0" applyFont="1" applyFill="1" applyBorder="1"/>
    <xf numFmtId="0" fontId="10" fillId="24" borderId="20" xfId="0" applyFont="1" applyFill="1" applyBorder="1"/>
    <xf numFmtId="0" fontId="10" fillId="23" borderId="20" xfId="0" applyFont="1" applyFill="1" applyBorder="1"/>
    <xf numFmtId="0" fontId="8" fillId="23" borderId="18" xfId="0" applyFont="1" applyFill="1" applyBorder="1" applyAlignment="1">
      <alignment wrapText="1"/>
    </xf>
    <xf numFmtId="0" fontId="10" fillId="21" borderId="20" xfId="0" applyFont="1" applyFill="1" applyBorder="1"/>
    <xf numFmtId="0" fontId="10" fillId="22" borderId="7" xfId="0" applyFont="1" applyFill="1" applyBorder="1"/>
    <xf numFmtId="0" fontId="10" fillId="23" borderId="7" xfId="0" applyFont="1" applyFill="1" applyBorder="1"/>
    <xf numFmtId="0" fontId="10" fillId="16" borderId="20" xfId="0" applyFont="1" applyFill="1" applyBorder="1"/>
    <xf numFmtId="0" fontId="16" fillId="29" borderId="7" xfId="0" applyFont="1" applyFill="1" applyBorder="1"/>
    <xf numFmtId="0" fontId="10" fillId="29" borderId="20" xfId="0" applyFont="1" applyFill="1" applyBorder="1"/>
    <xf numFmtId="0" fontId="16" fillId="29" borderId="4" xfId="0" applyFont="1" applyFill="1" applyBorder="1"/>
    <xf numFmtId="0" fontId="10" fillId="23" borderId="10" xfId="0" applyFont="1" applyFill="1" applyBorder="1"/>
    <xf numFmtId="0" fontId="1" fillId="13" borderId="13" xfId="0" applyFont="1" applyFill="1" applyBorder="1" applyAlignment="1">
      <alignment horizontal="left" vertical="center" wrapText="1"/>
    </xf>
    <xf numFmtId="0" fontId="1" fillId="13" borderId="10" xfId="0" applyFont="1" applyFill="1" applyBorder="1" applyAlignment="1">
      <alignment horizontal="left" vertical="center" wrapText="1"/>
    </xf>
    <xf numFmtId="0" fontId="1" fillId="4" borderId="20" xfId="0" applyFont="1" applyFill="1" applyBorder="1" applyAlignment="1">
      <alignment horizontal="left" vertical="center" wrapText="1"/>
    </xf>
    <xf numFmtId="0" fontId="1" fillId="13" borderId="7" xfId="0" applyFont="1" applyFill="1" applyBorder="1" applyAlignment="1">
      <alignment horizontal="left" vertical="center" wrapText="1"/>
    </xf>
    <xf numFmtId="0" fontId="8" fillId="25" borderId="13" xfId="0" applyFont="1" applyFill="1" applyBorder="1" applyAlignment="1">
      <alignment horizontal="left" vertical="center" wrapText="1"/>
    </xf>
    <xf numFmtId="0" fontId="12" fillId="16" borderId="3" xfId="0" applyFont="1" applyFill="1" applyBorder="1" applyAlignment="1">
      <alignment horizontal="left" vertical="center" wrapText="1"/>
    </xf>
    <xf numFmtId="0" fontId="13" fillId="18" borderId="3" xfId="0" applyFont="1" applyFill="1" applyBorder="1" applyAlignment="1">
      <alignment horizontal="left" vertical="center" wrapText="1"/>
    </xf>
    <xf numFmtId="0" fontId="8" fillId="24" borderId="1" xfId="0" applyFont="1" applyFill="1" applyBorder="1" applyAlignment="1">
      <alignment horizontal="left" vertical="center" wrapText="1"/>
    </xf>
    <xf numFmtId="0" fontId="8" fillId="25" borderId="20" xfId="0" applyFont="1" applyFill="1" applyBorder="1" applyAlignment="1">
      <alignment horizontal="left" vertical="center" wrapText="1"/>
    </xf>
    <xf numFmtId="0" fontId="13" fillId="29" borderId="7" xfId="0" applyFont="1" applyFill="1" applyBorder="1" applyAlignment="1">
      <alignment horizontal="left" vertical="center" wrapText="1"/>
    </xf>
    <xf numFmtId="0" fontId="2" fillId="12" borderId="14" xfId="0" applyFont="1" applyFill="1" applyBorder="1" applyAlignment="1">
      <alignment horizontal="center"/>
    </xf>
    <xf numFmtId="0" fontId="2" fillId="12" borderId="16" xfId="0" applyFont="1" applyFill="1" applyBorder="1" applyAlignment="1">
      <alignment horizontal="center"/>
    </xf>
    <xf numFmtId="0" fontId="2" fillId="12" borderId="19" xfId="0" applyFont="1" applyFill="1" applyBorder="1" applyAlignment="1">
      <alignment horizontal="center"/>
    </xf>
    <xf numFmtId="0" fontId="11" fillId="34" borderId="4" xfId="0" applyFont="1" applyFill="1" applyBorder="1" applyAlignment="1"/>
    <xf numFmtId="0" fontId="11" fillId="34" borderId="5" xfId="0" applyFont="1" applyFill="1" applyBorder="1" applyAlignment="1"/>
    <xf numFmtId="0" fontId="11" fillId="34" borderId="6" xfId="0" applyFont="1" applyFill="1" applyBorder="1" applyAlignment="1"/>
    <xf numFmtId="0" fontId="13" fillId="30" borderId="6" xfId="0" applyFont="1" applyFill="1" applyBorder="1"/>
    <xf numFmtId="0" fontId="8" fillId="17" borderId="11" xfId="0" applyFont="1" applyFill="1" applyBorder="1"/>
    <xf numFmtId="0" fontId="8" fillId="29" borderId="11" xfId="0" applyFont="1" applyFill="1" applyBorder="1" applyAlignment="1">
      <alignment wrapText="1"/>
    </xf>
    <xf numFmtId="0" fontId="8" fillId="17" borderId="15" xfId="0" applyFont="1" applyFill="1" applyBorder="1"/>
    <xf numFmtId="0" fontId="8" fillId="29" borderId="17" xfId="0" applyFont="1" applyFill="1" applyBorder="1" applyAlignment="1">
      <alignment wrapText="1"/>
    </xf>
    <xf numFmtId="0" fontId="8" fillId="29" borderId="15" xfId="0" applyFont="1" applyFill="1" applyBorder="1" applyAlignment="1">
      <alignment wrapText="1"/>
    </xf>
    <xf numFmtId="0" fontId="8" fillId="17" borderId="23" xfId="0" applyFont="1" applyFill="1" applyBorder="1"/>
    <xf numFmtId="0" fontId="1" fillId="5" borderId="4" xfId="0" applyFont="1" applyFill="1" applyBorder="1"/>
    <xf numFmtId="0" fontId="1" fillId="5" borderId="11" xfId="0" applyFont="1" applyFill="1" applyBorder="1"/>
    <xf numFmtId="0" fontId="8" fillId="17" borderId="17" xfId="0" applyFont="1" applyFill="1" applyBorder="1"/>
    <xf numFmtId="0" fontId="1" fillId="5" borderId="15" xfId="0" applyFont="1" applyFill="1" applyBorder="1"/>
    <xf numFmtId="0" fontId="1" fillId="5" borderId="17" xfId="0" applyFont="1" applyFill="1" applyBorder="1"/>
    <xf numFmtId="0" fontId="1" fillId="5" borderId="6" xfId="0" applyFont="1" applyFill="1" applyBorder="1"/>
    <xf numFmtId="0" fontId="8" fillId="17" borderId="6" xfId="0" applyFont="1" applyFill="1" applyBorder="1"/>
    <xf numFmtId="0" fontId="8" fillId="17" borderId="4" xfId="0" applyFont="1" applyFill="1" applyBorder="1"/>
    <xf numFmtId="0" fontId="13" fillId="30" borderId="11" xfId="0" applyFont="1" applyFill="1" applyBorder="1"/>
    <xf numFmtId="0" fontId="13" fillId="30" borderId="15" xfId="0" applyFont="1" applyFill="1" applyBorder="1"/>
    <xf numFmtId="0" fontId="13" fillId="30" borderId="17" xfId="0" applyFont="1" applyFill="1" applyBorder="1"/>
    <xf numFmtId="0" fontId="13" fillId="30" borderId="4" xfId="0" applyFont="1" applyFill="1" applyBorder="1"/>
    <xf numFmtId="0" fontId="8" fillId="17" borderId="24" xfId="0" applyFont="1" applyFill="1" applyBorder="1"/>
    <xf numFmtId="0" fontId="13" fillId="30" borderId="6" xfId="0" applyFont="1" applyFill="1" applyBorder="1" applyAlignment="1">
      <alignment wrapText="1"/>
    </xf>
    <xf numFmtId="0" fontId="8" fillId="18" borderId="12" xfId="0" applyFont="1" applyFill="1" applyBorder="1" applyAlignment="1">
      <alignment wrapText="1"/>
    </xf>
    <xf numFmtId="0" fontId="8" fillId="29" borderId="12" xfId="0" applyFont="1" applyFill="1" applyBorder="1" applyAlignment="1">
      <alignment wrapText="1"/>
    </xf>
    <xf numFmtId="0" fontId="8" fillId="29" borderId="18" xfId="0" applyFont="1" applyFill="1" applyBorder="1" applyAlignment="1">
      <alignment wrapText="1"/>
    </xf>
    <xf numFmtId="0" fontId="8" fillId="18" borderId="4" xfId="0" applyFont="1" applyFill="1" applyBorder="1" applyAlignment="1">
      <alignment wrapText="1"/>
    </xf>
    <xf numFmtId="0" fontId="1" fillId="6" borderId="4" xfId="0" applyFont="1" applyFill="1" applyBorder="1" applyAlignment="1">
      <alignment wrapText="1"/>
    </xf>
    <xf numFmtId="0" fontId="1" fillId="3" borderId="6" xfId="0" applyFont="1" applyFill="1" applyBorder="1" applyAlignment="1">
      <alignment wrapText="1"/>
    </xf>
    <xf numFmtId="0" fontId="1" fillId="6" borderId="12" xfId="0" applyFont="1" applyFill="1" applyBorder="1" applyAlignment="1">
      <alignment wrapText="1"/>
    </xf>
    <xf numFmtId="0" fontId="8" fillId="18" borderId="18" xfId="0" applyFont="1" applyFill="1" applyBorder="1" applyAlignment="1">
      <alignment wrapText="1"/>
    </xf>
    <xf numFmtId="0" fontId="1" fillId="6" borderId="18" xfId="0" applyFont="1" applyFill="1" applyBorder="1" applyAlignment="1">
      <alignment wrapText="1"/>
    </xf>
    <xf numFmtId="0" fontId="5" fillId="3" borderId="4" xfId="0" applyFont="1" applyFill="1" applyBorder="1" applyAlignment="1">
      <alignment wrapText="1"/>
    </xf>
    <xf numFmtId="0" fontId="1" fillId="6" borderId="6" xfId="0" applyFont="1" applyFill="1" applyBorder="1" applyAlignment="1">
      <alignment wrapText="1"/>
    </xf>
    <xf numFmtId="0" fontId="8" fillId="18" borderId="6" xfId="0" applyFont="1" applyFill="1" applyBorder="1" applyAlignment="1">
      <alignment wrapText="1"/>
    </xf>
    <xf numFmtId="0" fontId="5" fillId="3" borderId="12" xfId="0" applyFont="1" applyFill="1" applyBorder="1" applyAlignment="1">
      <alignment wrapText="1"/>
    </xf>
    <xf numFmtId="0" fontId="5" fillId="3" borderId="18" xfId="0" applyFont="1" applyFill="1" applyBorder="1" applyAlignment="1">
      <alignment wrapText="1"/>
    </xf>
    <xf numFmtId="0" fontId="1" fillId="14" borderId="4" xfId="0" applyFont="1" applyFill="1" applyBorder="1" applyAlignment="1">
      <alignment wrapText="1"/>
    </xf>
    <xf numFmtId="0" fontId="1" fillId="14" borderId="12" xfId="0" applyFont="1" applyFill="1" applyBorder="1" applyAlignment="1">
      <alignment wrapText="1"/>
    </xf>
    <xf numFmtId="0" fontId="13" fillId="30" borderId="12" xfId="0" applyFont="1" applyFill="1" applyBorder="1" applyAlignment="1">
      <alignment wrapText="1"/>
    </xf>
    <xf numFmtId="0" fontId="13" fillId="30" borderId="18" xfId="0" applyFont="1" applyFill="1" applyBorder="1" applyAlignment="1">
      <alignment wrapText="1"/>
    </xf>
    <xf numFmtId="0" fontId="13" fillId="30" borderId="4" xfId="0" applyFont="1" applyFill="1" applyBorder="1" applyAlignment="1">
      <alignment wrapText="1"/>
    </xf>
    <xf numFmtId="0" fontId="17" fillId="30" borderId="6" xfId="0" applyFont="1" applyFill="1" applyBorder="1" applyAlignment="1">
      <alignment horizontal="center" vertical="center"/>
    </xf>
    <xf numFmtId="0" fontId="9" fillId="18" borderId="12" xfId="0" applyFont="1" applyFill="1" applyBorder="1" applyAlignment="1">
      <alignment horizontal="center" vertical="center"/>
    </xf>
    <xf numFmtId="0" fontId="9" fillId="29" borderId="12" xfId="0" applyFont="1" applyFill="1" applyBorder="1" applyAlignment="1">
      <alignment horizontal="center" vertical="center"/>
    </xf>
    <xf numFmtId="0" fontId="9" fillId="29" borderId="18" xfId="0" applyFont="1" applyFill="1" applyBorder="1" applyAlignment="1">
      <alignment horizontal="center" vertical="center"/>
    </xf>
    <xf numFmtId="0" fontId="9" fillId="18" borderId="4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9" fillId="18" borderId="18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9" fillId="18" borderId="6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3" fillId="14" borderId="4" xfId="0" applyFont="1" applyFill="1" applyBorder="1" applyAlignment="1">
      <alignment horizontal="center" vertical="center"/>
    </xf>
    <xf numFmtId="0" fontId="3" fillId="14" borderId="12" xfId="0" applyFont="1" applyFill="1" applyBorder="1" applyAlignment="1">
      <alignment horizontal="center" vertical="center"/>
    </xf>
    <xf numFmtId="0" fontId="17" fillId="30" borderId="12" xfId="0" applyFont="1" applyFill="1" applyBorder="1" applyAlignment="1">
      <alignment horizontal="center" vertical="center"/>
    </xf>
    <xf numFmtId="0" fontId="17" fillId="30" borderId="18" xfId="0" applyFont="1" applyFill="1" applyBorder="1" applyAlignment="1">
      <alignment horizontal="center" vertical="center"/>
    </xf>
    <xf numFmtId="0" fontId="17" fillId="30" borderId="4" xfId="0" applyFont="1" applyFill="1" applyBorder="1" applyAlignment="1">
      <alignment horizontal="center" vertical="center"/>
    </xf>
    <xf numFmtId="0" fontId="8" fillId="21" borderId="4" xfId="0" applyFont="1" applyFill="1" applyBorder="1" applyAlignment="1">
      <alignment horizontal="left" wrapText="1"/>
    </xf>
    <xf numFmtId="0" fontId="8" fillId="21" borderId="12" xfId="0" applyFont="1" applyFill="1" applyBorder="1" applyAlignment="1">
      <alignment horizontal="left" wrapText="1"/>
    </xf>
    <xf numFmtId="0" fontId="8" fillId="21" borderId="18" xfId="0" applyFont="1" applyFill="1" applyBorder="1" applyAlignment="1">
      <alignment horizontal="left" wrapText="1"/>
    </xf>
    <xf numFmtId="0" fontId="8" fillId="29" borderId="18" xfId="0" applyFont="1" applyFill="1" applyBorder="1"/>
    <xf numFmtId="0" fontId="8" fillId="18" borderId="4" xfId="0" applyFont="1" applyFill="1" applyBorder="1"/>
    <xf numFmtId="0" fontId="1" fillId="6" borderId="4" xfId="0" applyFont="1" applyFill="1" applyBorder="1"/>
    <xf numFmtId="0" fontId="8" fillId="18" borderId="18" xfId="0" applyFont="1" applyFill="1" applyBorder="1"/>
    <xf numFmtId="0" fontId="1" fillId="6" borderId="18" xfId="0" applyFont="1" applyFill="1" applyBorder="1"/>
    <xf numFmtId="0" fontId="5" fillId="3" borderId="18" xfId="0" applyFont="1" applyFill="1" applyBorder="1"/>
    <xf numFmtId="0" fontId="1" fillId="14" borderId="4" xfId="0" applyFont="1" applyFill="1" applyBorder="1"/>
    <xf numFmtId="0" fontId="13" fillId="30" borderId="18" xfId="0" applyFont="1" applyFill="1" applyBorder="1"/>
    <xf numFmtId="0" fontId="2" fillId="4" borderId="3" xfId="0" applyFont="1" applyFill="1" applyBorder="1"/>
    <xf numFmtId="0" fontId="10" fillId="34" borderId="1" xfId="0" applyFont="1" applyFill="1" applyBorder="1"/>
    <xf numFmtId="0" fontId="2" fillId="11" borderId="10" xfId="0" applyFont="1" applyFill="1" applyBorder="1"/>
    <xf numFmtId="0" fontId="10" fillId="21" borderId="13" xfId="0" applyFont="1" applyFill="1" applyBorder="1"/>
    <xf numFmtId="0" fontId="4" fillId="11" borderId="3" xfId="0" applyFont="1" applyFill="1" applyBorder="1"/>
    <xf numFmtId="0" fontId="16" fillId="30" borderId="6" xfId="0" applyFont="1" applyFill="1" applyBorder="1"/>
    <xf numFmtId="0" fontId="10" fillId="29" borderId="12" xfId="0" applyFont="1" applyFill="1" applyBorder="1"/>
    <xf numFmtId="0" fontId="2" fillId="11" borderId="3" xfId="0" applyFont="1" applyFill="1" applyBorder="1"/>
    <xf numFmtId="0" fontId="8" fillId="20" borderId="6" xfId="0" applyFont="1" applyFill="1" applyBorder="1" applyAlignment="1">
      <alignment wrapText="1"/>
    </xf>
    <xf numFmtId="0" fontId="10" fillId="29" borderId="18" xfId="0" applyFont="1" applyFill="1" applyBorder="1"/>
    <xf numFmtId="0" fontId="8" fillId="22" borderId="7" xfId="0" applyFont="1" applyFill="1" applyBorder="1" applyAlignment="1">
      <alignment wrapText="1"/>
    </xf>
    <xf numFmtId="0" fontId="2" fillId="7" borderId="4" xfId="0" applyFont="1" applyFill="1" applyBorder="1"/>
    <xf numFmtId="0" fontId="2" fillId="15" borderId="3" xfId="0" applyFont="1" applyFill="1" applyBorder="1"/>
    <xf numFmtId="0" fontId="8" fillId="18" borderId="13" xfId="0" applyFont="1" applyFill="1" applyBorder="1" applyAlignment="1">
      <alignment wrapText="1"/>
    </xf>
    <xf numFmtId="0" fontId="4" fillId="15" borderId="3" xfId="0" applyFont="1" applyFill="1" applyBorder="1"/>
    <xf numFmtId="0" fontId="8" fillId="20" borderId="3" xfId="0" applyFont="1" applyFill="1" applyBorder="1" applyAlignment="1">
      <alignment wrapText="1"/>
    </xf>
    <xf numFmtId="0" fontId="2" fillId="7" borderId="12" xfId="0" applyFont="1" applyFill="1" applyBorder="1"/>
    <xf numFmtId="0" fontId="10" fillId="21" borderId="10" xfId="0" applyFont="1" applyFill="1" applyBorder="1"/>
    <xf numFmtId="0" fontId="8" fillId="18" borderId="20" xfId="0" applyFont="1" applyFill="1" applyBorder="1" applyAlignment="1">
      <alignment wrapText="1"/>
    </xf>
    <xf numFmtId="0" fontId="10" fillId="23" borderId="4" xfId="0" applyFont="1" applyFill="1" applyBorder="1"/>
    <xf numFmtId="0" fontId="10" fillId="21" borderId="7" xfId="0" applyFont="1" applyFill="1" applyBorder="1"/>
    <xf numFmtId="0" fontId="10" fillId="24" borderId="7" xfId="0" applyFont="1" applyFill="1" applyBorder="1"/>
    <xf numFmtId="0" fontId="10" fillId="22" borderId="20" xfId="0" applyFont="1" applyFill="1" applyBorder="1"/>
    <xf numFmtId="0" fontId="2" fillId="7" borderId="18" xfId="0" applyFont="1" applyFill="1" applyBorder="1"/>
    <xf numFmtId="0" fontId="4" fillId="4" borderId="4" xfId="0" applyFont="1" applyFill="1" applyBorder="1"/>
    <xf numFmtId="0" fontId="10" fillId="23" borderId="18" xfId="0" applyFont="1" applyFill="1" applyBorder="1"/>
    <xf numFmtId="0" fontId="10" fillId="23" borderId="6" xfId="0" applyFont="1" applyFill="1" applyBorder="1"/>
    <xf numFmtId="0" fontId="4" fillId="9" borderId="3" xfId="0" applyFont="1" applyFill="1" applyBorder="1"/>
    <xf numFmtId="0" fontId="2" fillId="7" borderId="6" xfId="0" applyFont="1" applyFill="1" applyBorder="1"/>
    <xf numFmtId="0" fontId="4" fillId="15" borderId="3" xfId="0" applyFont="1" applyFill="1" applyBorder="1" applyAlignment="1"/>
    <xf numFmtId="0" fontId="10" fillId="24" borderId="0" xfId="0" applyFont="1" applyFill="1" applyBorder="1"/>
    <xf numFmtId="0" fontId="4" fillId="4" borderId="12" xfId="0" applyFont="1" applyFill="1" applyBorder="1"/>
    <xf numFmtId="0" fontId="8" fillId="21" borderId="12" xfId="0" applyFont="1" applyFill="1" applyBorder="1"/>
    <xf numFmtId="0" fontId="4" fillId="4" borderId="18" xfId="0" applyFont="1" applyFill="1" applyBorder="1"/>
    <xf numFmtId="0" fontId="13" fillId="34" borderId="1" xfId="0" applyFont="1" applyFill="1" applyBorder="1" applyAlignment="1">
      <alignment wrapText="1"/>
    </xf>
    <xf numFmtId="0" fontId="10" fillId="29" borderId="10" xfId="0" applyFont="1" applyFill="1" applyBorder="1"/>
    <xf numFmtId="0" fontId="8" fillId="23" borderId="13" xfId="0" applyFont="1" applyFill="1" applyBorder="1" applyAlignment="1">
      <alignment wrapText="1"/>
    </xf>
    <xf numFmtId="0" fontId="14" fillId="23" borderId="1" xfId="0" applyFont="1" applyFill="1" applyBorder="1"/>
    <xf numFmtId="0" fontId="2" fillId="9" borderId="1" xfId="0" applyFont="1" applyFill="1" applyBorder="1" applyAlignment="1"/>
    <xf numFmtId="0" fontId="8" fillId="23" borderId="20" xfId="0" applyFont="1" applyFill="1" applyBorder="1" applyAlignment="1">
      <alignment wrapText="1"/>
    </xf>
    <xf numFmtId="0" fontId="2" fillId="15" borderId="7" xfId="0" applyFont="1" applyFill="1" applyBorder="1"/>
    <xf numFmtId="0" fontId="2" fillId="9" borderId="3" xfId="0" applyFont="1" applyFill="1" applyBorder="1"/>
    <xf numFmtId="0" fontId="16" fillId="24" borderId="1" xfId="0" applyFont="1" applyFill="1" applyBorder="1"/>
    <xf numFmtId="0" fontId="2" fillId="15" borderId="12" xfId="0" applyFont="1" applyFill="1" applyBorder="1"/>
    <xf numFmtId="0" fontId="16" fillId="30" borderId="12" xfId="0" applyFont="1" applyFill="1" applyBorder="1"/>
    <xf numFmtId="0" fontId="16" fillId="30" borderId="18" xfId="0" applyFont="1" applyFill="1" applyBorder="1"/>
    <xf numFmtId="0" fontId="11" fillId="16" borderId="13" xfId="0" applyFont="1" applyFill="1" applyBorder="1" applyAlignment="1"/>
    <xf numFmtId="0" fontId="11" fillId="16" borderId="20" xfId="0" applyFont="1" applyFill="1" applyBorder="1" applyAlignment="1"/>
    <xf numFmtId="0" fontId="11" fillId="16" borderId="3" xfId="0" applyFont="1" applyFill="1" applyBorder="1" applyAlignment="1"/>
    <xf numFmtId="0" fontId="16" fillId="30" borderId="4" xfId="0" applyFont="1" applyFill="1" applyBorder="1"/>
    <xf numFmtId="0" fontId="8" fillId="25" borderId="10" xfId="0" applyFont="1" applyFill="1" applyBorder="1" applyAlignment="1">
      <alignment horizontal="left" vertical="center" wrapText="1"/>
    </xf>
    <xf numFmtId="0" fontId="8" fillId="20" borderId="8" xfId="0" applyFont="1" applyFill="1" applyBorder="1" applyAlignment="1">
      <alignment horizontal="left" vertical="center" wrapText="1"/>
    </xf>
    <xf numFmtId="0" fontId="13" fillId="30" borderId="10" xfId="0" applyFont="1" applyFill="1" applyBorder="1" applyAlignment="1">
      <alignment horizontal="left" vertical="center" wrapText="1"/>
    </xf>
    <xf numFmtId="0" fontId="8" fillId="18" borderId="13" xfId="0" applyFont="1" applyFill="1" applyBorder="1" applyAlignment="1">
      <alignment horizontal="left" vertical="center" wrapText="1"/>
    </xf>
    <xf numFmtId="0" fontId="8" fillId="20" borderId="9" xfId="0" applyFont="1" applyFill="1" applyBorder="1" applyAlignment="1">
      <alignment horizontal="left" vertical="center" wrapText="1"/>
    </xf>
    <xf numFmtId="0" fontId="8" fillId="22" borderId="1" xfId="0" applyFont="1" applyFill="1" applyBorder="1" applyAlignment="1">
      <alignment horizontal="left" vertical="center" wrapText="1"/>
    </xf>
    <xf numFmtId="0" fontId="8" fillId="25" borderId="7" xfId="0" applyFont="1" applyFill="1" applyBorder="1" applyAlignment="1">
      <alignment horizontal="left" vertical="center" wrapText="1"/>
    </xf>
    <xf numFmtId="0" fontId="1" fillId="13" borderId="20" xfId="0" applyFont="1" applyFill="1" applyBorder="1" applyAlignment="1">
      <alignment horizontal="left" vertical="center" wrapText="1"/>
    </xf>
    <xf numFmtId="0" fontId="8" fillId="18" borderId="7" xfId="0" applyFont="1" applyFill="1" applyBorder="1" applyAlignment="1">
      <alignment horizontal="left" vertical="center" wrapText="1"/>
    </xf>
    <xf numFmtId="0" fontId="1" fillId="7" borderId="7" xfId="0" applyFont="1" applyFill="1" applyBorder="1" applyAlignment="1">
      <alignment horizontal="left" vertical="center" wrapText="1"/>
    </xf>
    <xf numFmtId="0" fontId="1" fillId="7" borderId="13" xfId="0" applyFont="1" applyFill="1" applyBorder="1" applyAlignment="1">
      <alignment horizontal="left" vertical="center" wrapText="1"/>
    </xf>
    <xf numFmtId="0" fontId="8" fillId="18" borderId="20" xfId="0" applyFont="1" applyFill="1" applyBorder="1" applyAlignment="1">
      <alignment horizontal="left" vertical="center" wrapText="1"/>
    </xf>
    <xf numFmtId="0" fontId="1" fillId="7" borderId="20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1" fillId="7" borderId="10" xfId="0" applyFont="1" applyFill="1" applyBorder="1" applyAlignment="1">
      <alignment horizontal="left" vertical="center" wrapText="1"/>
    </xf>
    <xf numFmtId="0" fontId="8" fillId="18" borderId="10" xfId="0" applyFont="1" applyFill="1" applyBorder="1" applyAlignment="1">
      <alignment horizontal="left" vertical="center" wrapText="1"/>
    </xf>
    <xf numFmtId="0" fontId="8" fillId="18" borderId="28" xfId="0" applyFont="1" applyFill="1" applyBorder="1" applyAlignment="1">
      <alignment horizontal="left" vertical="center" wrapText="1"/>
    </xf>
    <xf numFmtId="0" fontId="5" fillId="4" borderId="13" xfId="0" applyFont="1" applyFill="1" applyBorder="1" applyAlignment="1">
      <alignment horizontal="left" vertical="center" wrapText="1"/>
    </xf>
    <xf numFmtId="0" fontId="8" fillId="23" borderId="18" xfId="0" applyFont="1" applyFill="1" applyBorder="1" applyAlignment="1">
      <alignment horizontal="left" vertical="center" wrapText="1"/>
    </xf>
    <xf numFmtId="0" fontId="8" fillId="18" borderId="29" xfId="0" applyFont="1" applyFill="1" applyBorder="1" applyAlignment="1">
      <alignment horizontal="left" vertical="center" wrapText="1"/>
    </xf>
    <xf numFmtId="0" fontId="5" fillId="4" borderId="20" xfId="0" applyFont="1" applyFill="1" applyBorder="1" applyAlignment="1">
      <alignment horizontal="left" vertical="center" wrapText="1"/>
    </xf>
    <xf numFmtId="0" fontId="8" fillId="18" borderId="30" xfId="0" applyFont="1" applyFill="1" applyBorder="1" applyAlignment="1">
      <alignment horizontal="left" vertical="center" wrapText="1"/>
    </xf>
    <xf numFmtId="0" fontId="8" fillId="29" borderId="10" xfId="0" applyFont="1" applyFill="1" applyBorder="1" applyAlignment="1">
      <alignment horizontal="left" vertical="center" wrapText="1"/>
    </xf>
    <xf numFmtId="0" fontId="1" fillId="7" borderId="18" xfId="0" applyFont="1" applyFill="1" applyBorder="1" applyAlignment="1">
      <alignment horizontal="left" vertical="center" wrapText="1"/>
    </xf>
    <xf numFmtId="0" fontId="1" fillId="15" borderId="7" xfId="0" applyFont="1" applyFill="1" applyBorder="1" applyAlignment="1">
      <alignment horizontal="left" vertical="center" wrapText="1"/>
    </xf>
    <xf numFmtId="0" fontId="8" fillId="16" borderId="18" xfId="0" applyFont="1" applyFill="1" applyBorder="1" applyAlignment="1">
      <alignment horizontal="left" vertical="center" wrapText="1"/>
    </xf>
    <xf numFmtId="0" fontId="1" fillId="15" borderId="13" xfId="0" applyFont="1" applyFill="1" applyBorder="1" applyAlignment="1">
      <alignment horizontal="left" vertical="center" wrapText="1"/>
    </xf>
    <xf numFmtId="0" fontId="13" fillId="30" borderId="13" xfId="0" applyFont="1" applyFill="1" applyBorder="1" applyAlignment="1">
      <alignment horizontal="left" vertical="center" wrapText="1"/>
    </xf>
    <xf numFmtId="0" fontId="13" fillId="30" borderId="20" xfId="0" applyFont="1" applyFill="1" applyBorder="1" applyAlignment="1">
      <alignment horizontal="left" vertical="center" wrapText="1"/>
    </xf>
    <xf numFmtId="0" fontId="12" fillId="16" borderId="13" xfId="0" applyFont="1" applyFill="1" applyBorder="1" applyAlignment="1">
      <alignment horizontal="left" vertical="center" wrapText="1"/>
    </xf>
    <xf numFmtId="0" fontId="12" fillId="16" borderId="20" xfId="0" applyFont="1" applyFill="1" applyBorder="1" applyAlignment="1">
      <alignment horizontal="left" vertical="center" wrapText="1"/>
    </xf>
    <xf numFmtId="0" fontId="13" fillId="30" borderId="7" xfId="0" applyFont="1" applyFill="1" applyBorder="1" applyAlignment="1">
      <alignment horizontal="left" vertical="center" wrapText="1"/>
    </xf>
    <xf numFmtId="0" fontId="10" fillId="18" borderId="14" xfId="0" applyFont="1" applyFill="1" applyBorder="1" applyAlignment="1"/>
    <xf numFmtId="0" fontId="10" fillId="29" borderId="14" xfId="0" applyFont="1" applyFill="1" applyBorder="1" applyAlignment="1">
      <alignment vertical="center"/>
    </xf>
    <xf numFmtId="0" fontId="16" fillId="28" borderId="6" xfId="0" applyFont="1" applyFill="1" applyBorder="1" applyAlignment="1">
      <alignment vertical="center"/>
    </xf>
    <xf numFmtId="0" fontId="10" fillId="18" borderId="16" xfId="0" applyFont="1" applyFill="1" applyBorder="1" applyAlignment="1"/>
    <xf numFmtId="0" fontId="10" fillId="29" borderId="19" xfId="0" applyFont="1" applyFill="1" applyBorder="1" applyAlignment="1">
      <alignment vertical="center"/>
    </xf>
    <xf numFmtId="0" fontId="4" fillId="8" borderId="6" xfId="0" applyFont="1" applyFill="1" applyBorder="1" applyAlignment="1">
      <alignment horizontal="center"/>
    </xf>
    <xf numFmtId="0" fontId="10" fillId="29" borderId="16" xfId="0" applyFont="1" applyFill="1" applyBorder="1" applyAlignment="1">
      <alignment vertical="center"/>
    </xf>
    <xf numFmtId="0" fontId="2" fillId="6" borderId="14" xfId="0" applyFont="1" applyFill="1" applyBorder="1" applyAlignment="1">
      <alignment horizontal="center"/>
    </xf>
    <xf numFmtId="0" fontId="10" fillId="18" borderId="19" xfId="0" applyFont="1" applyFill="1" applyBorder="1" applyAlignment="1"/>
    <xf numFmtId="0" fontId="2" fillId="6" borderId="16" xfId="0" applyFont="1" applyFill="1" applyBorder="1" applyAlignment="1">
      <alignment horizontal="center"/>
    </xf>
    <xf numFmtId="0" fontId="10" fillId="16" borderId="21" xfId="0" applyFont="1" applyFill="1" applyBorder="1" applyAlignment="1"/>
    <xf numFmtId="0" fontId="2" fillId="6" borderId="19" xfId="0" applyFont="1" applyFill="1" applyBorder="1" applyAlignment="1">
      <alignment horizontal="center"/>
    </xf>
    <xf numFmtId="0" fontId="10" fillId="16" borderId="22" xfId="0" applyFont="1" applyFill="1" applyBorder="1" applyAlignment="1"/>
    <xf numFmtId="0" fontId="10" fillId="18" borderId="25" xfId="0" applyFont="1" applyFill="1" applyBorder="1" applyAlignment="1"/>
    <xf numFmtId="0" fontId="4" fillId="3" borderId="14" xfId="0" applyFont="1" applyFill="1" applyBorder="1" applyAlignment="1">
      <alignment horizontal="center"/>
    </xf>
    <xf numFmtId="0" fontId="10" fillId="18" borderId="26" xfId="0" applyFont="1" applyFill="1" applyBorder="1" applyAlignment="1"/>
    <xf numFmtId="0" fontId="4" fillId="3" borderId="19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10" fillId="18" borderId="27" xfId="0" applyFont="1" applyFill="1" applyBorder="1" applyAlignment="1"/>
    <xf numFmtId="0" fontId="10" fillId="18" borderId="22" xfId="0" applyFont="1" applyFill="1" applyBorder="1" applyAlignment="1"/>
    <xf numFmtId="0" fontId="2" fillId="10" borderId="22" xfId="0" applyFont="1" applyFill="1" applyBorder="1" applyAlignment="1">
      <alignment horizontal="center"/>
    </xf>
    <xf numFmtId="0" fontId="2" fillId="14" borderId="14" xfId="0" applyFont="1" applyFill="1" applyBorder="1" applyAlignment="1">
      <alignment horizontal="center"/>
    </xf>
    <xf numFmtId="0" fontId="16" fillId="30" borderId="14" xfId="0" applyFont="1" applyFill="1" applyBorder="1" applyAlignment="1"/>
    <xf numFmtId="0" fontId="2" fillId="14" borderId="21" xfId="0" applyFont="1" applyFill="1" applyBorder="1" applyAlignment="1">
      <alignment horizontal="center"/>
    </xf>
    <xf numFmtId="0" fontId="16" fillId="30" borderId="16" xfId="0" applyFont="1" applyFill="1" applyBorder="1" applyAlignment="1"/>
    <xf numFmtId="0" fontId="2" fillId="14" borderId="16" xfId="0" applyFont="1" applyFill="1" applyBorder="1" applyAlignment="1">
      <alignment horizontal="center"/>
    </xf>
    <xf numFmtId="0" fontId="16" fillId="30" borderId="19" xfId="0" applyFont="1" applyFill="1" applyBorder="1" applyAlignment="1"/>
    <xf numFmtId="0" fontId="10" fillId="18" borderId="21" xfId="0" applyFont="1" applyFill="1" applyBorder="1" applyAlignment="1"/>
    <xf numFmtId="0" fontId="7" fillId="0" borderId="3" xfId="0" applyFont="1" applyBorder="1" applyAlignment="1">
      <alignment horizontal="center" vertical="center" wrapText="1"/>
    </xf>
    <xf numFmtId="0" fontId="1" fillId="4" borderId="3" xfId="0" applyFont="1" applyFill="1" applyBorder="1"/>
    <xf numFmtId="0" fontId="5" fillId="4" borderId="3" xfId="0" applyFont="1" applyFill="1" applyBorder="1"/>
    <xf numFmtId="0" fontId="1" fillId="15" borderId="3" xfId="0" applyFont="1" applyFill="1" applyBorder="1"/>
    <xf numFmtId="0" fontId="1" fillId="9" borderId="3" xfId="0" applyFont="1" applyFill="1" applyBorder="1"/>
    <xf numFmtId="0" fontId="1" fillId="11" borderId="3" xfId="0" applyFont="1" applyFill="1" applyBorder="1"/>
    <xf numFmtId="0" fontId="8" fillId="22" borderId="13" xfId="0" applyFont="1" applyFill="1" applyBorder="1" applyAlignment="1">
      <alignment wrapText="1"/>
    </xf>
    <xf numFmtId="0" fontId="8" fillId="22" borderId="20" xfId="0" applyFont="1" applyFill="1" applyBorder="1" applyAlignment="1">
      <alignment wrapText="1"/>
    </xf>
    <xf numFmtId="0" fontId="10" fillId="16" borderId="7" xfId="0" applyFont="1" applyFill="1" applyBorder="1"/>
    <xf numFmtId="0" fontId="8" fillId="18" borderId="7" xfId="0" applyFont="1" applyFill="1" applyBorder="1" applyAlignment="1">
      <alignment wrapText="1"/>
    </xf>
    <xf numFmtId="0" fontId="8" fillId="18" borderId="10" xfId="0" applyFont="1" applyFill="1" applyBorder="1" applyAlignment="1">
      <alignment wrapText="1"/>
    </xf>
    <xf numFmtId="0" fontId="2" fillId="4" borderId="13" xfId="0" applyFont="1" applyFill="1" applyBorder="1"/>
    <xf numFmtId="0" fontId="2" fillId="4" borderId="20" xfId="0" applyFont="1" applyFill="1" applyBorder="1"/>
    <xf numFmtId="0" fontId="4" fillId="4" borderId="10" xfId="0" applyFont="1" applyFill="1" applyBorder="1"/>
    <xf numFmtId="0" fontId="4" fillId="4" borderId="3" xfId="0" applyFont="1" applyFill="1" applyBorder="1"/>
    <xf numFmtId="0" fontId="2" fillId="7" borderId="3" xfId="0" applyFont="1" applyFill="1" applyBorder="1"/>
    <xf numFmtId="0" fontId="2" fillId="7" borderId="7" xfId="0" applyFont="1" applyFill="1" applyBorder="1"/>
    <xf numFmtId="0" fontId="2" fillId="7" borderId="13" xfId="0" applyFont="1" applyFill="1" applyBorder="1"/>
    <xf numFmtId="0" fontId="2" fillId="7" borderId="20" xfId="0" applyFont="1" applyFill="1" applyBorder="1"/>
    <xf numFmtId="0" fontId="2" fillId="7" borderId="10" xfId="0" applyFont="1" applyFill="1" applyBorder="1"/>
    <xf numFmtId="0" fontId="2" fillId="9" borderId="10" xfId="0" applyFont="1" applyFill="1" applyBorder="1"/>
    <xf numFmtId="0" fontId="2" fillId="9" borderId="7" xfId="0" applyFont="1" applyFill="1" applyBorder="1"/>
    <xf numFmtId="0" fontId="2" fillId="9" borderId="13" xfId="0" applyFont="1" applyFill="1" applyBorder="1"/>
    <xf numFmtId="0" fontId="2" fillId="9" borderId="20" xfId="0" applyFont="1" applyFill="1" applyBorder="1"/>
    <xf numFmtId="0" fontId="2" fillId="13" borderId="13" xfId="0" applyFont="1" applyFill="1" applyBorder="1"/>
    <xf numFmtId="0" fontId="2" fillId="13" borderId="3" xfId="0" applyFont="1" applyFill="1" applyBorder="1"/>
    <xf numFmtId="0" fontId="2" fillId="13" borderId="20" xfId="0" applyFont="1" applyFill="1" applyBorder="1"/>
    <xf numFmtId="0" fontId="2" fillId="13" borderId="10" xfId="0" applyFont="1" applyFill="1" applyBorder="1"/>
    <xf numFmtId="0" fontId="2" fillId="13" borderId="7" xfId="0" applyFont="1" applyFill="1" applyBorder="1"/>
    <xf numFmtId="0" fontId="8" fillId="21" borderId="7" xfId="0" applyFont="1" applyFill="1" applyBorder="1"/>
    <xf numFmtId="0" fontId="10" fillId="22" borderId="13" xfId="0" applyFont="1" applyFill="1" applyBorder="1"/>
    <xf numFmtId="0" fontId="8" fillId="20" borderId="8" xfId="0" applyFont="1" applyFill="1" applyBorder="1" applyAlignment="1">
      <alignment wrapText="1"/>
    </xf>
    <xf numFmtId="0" fontId="8" fillId="20" borderId="9" xfId="0" applyFont="1" applyFill="1" applyBorder="1" applyAlignment="1">
      <alignment wrapText="1"/>
    </xf>
    <xf numFmtId="0" fontId="2" fillId="15" borderId="13" xfId="0" applyFont="1" applyFill="1" applyBorder="1"/>
    <xf numFmtId="0" fontId="2" fillId="11" borderId="20" xfId="0" applyFont="1" applyFill="1" applyBorder="1"/>
    <xf numFmtId="0" fontId="8" fillId="22" borderId="10" xfId="0" applyFont="1" applyFill="1" applyBorder="1" applyAlignment="1">
      <alignment wrapText="1"/>
    </xf>
    <xf numFmtId="0" fontId="2" fillId="9" borderId="3" xfId="0" applyFont="1" applyFill="1" applyBorder="1" applyAlignment="1"/>
    <xf numFmtId="0" fontId="13" fillId="31" borderId="3" xfId="0" applyFont="1" applyFill="1" applyBorder="1"/>
    <xf numFmtId="0" fontId="8" fillId="21" borderId="13" xfId="0" applyFont="1" applyFill="1" applyBorder="1"/>
    <xf numFmtId="0" fontId="8" fillId="21" borderId="20" xfId="0" applyFont="1" applyFill="1" applyBorder="1"/>
    <xf numFmtId="0" fontId="16" fillId="32" borderId="3" xfId="0" applyFont="1" applyFill="1" applyBorder="1"/>
    <xf numFmtId="0" fontId="4" fillId="4" borderId="7" xfId="0" applyFont="1" applyFill="1" applyBorder="1"/>
    <xf numFmtId="0" fontId="4" fillId="4" borderId="13" xfId="0" applyFont="1" applyFill="1" applyBorder="1"/>
    <xf numFmtId="0" fontId="4" fillId="4" borderId="20" xfId="0" applyFont="1" applyFill="1" applyBorder="1"/>
    <xf numFmtId="0" fontId="16" fillId="30" borderId="10" xfId="0" applyFont="1" applyFill="1" applyBorder="1"/>
    <xf numFmtId="0" fontId="16" fillId="30" borderId="7" xfId="0" applyFont="1" applyFill="1" applyBorder="1"/>
    <xf numFmtId="0" fontId="16" fillId="30" borderId="13" xfId="0" applyFont="1" applyFill="1" applyBorder="1"/>
    <xf numFmtId="0" fontId="16" fillId="30" borderId="20" xfId="0" applyFont="1" applyFill="1" applyBorder="1"/>
    <xf numFmtId="0" fontId="10" fillId="29" borderId="7" xfId="0" applyFont="1" applyFill="1" applyBorder="1"/>
    <xf numFmtId="0" fontId="16" fillId="29" borderId="10" xfId="0" applyFont="1" applyFill="1" applyBorder="1"/>
    <xf numFmtId="0" fontId="16" fillId="29" borderId="3" xfId="0" applyFont="1" applyFill="1" applyBorder="1" applyAlignment="1"/>
    <xf numFmtId="0" fontId="16" fillId="4" borderId="3" xfId="0" applyFont="1" applyFill="1" applyBorder="1" applyAlignment="1"/>
    <xf numFmtId="0" fontId="0" fillId="0" borderId="0" xfId="0" applyFont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14" borderId="1" xfId="0" applyFont="1" applyFill="1" applyBorder="1" applyAlignment="1">
      <alignment vertical="center" wrapText="1"/>
    </xf>
    <xf numFmtId="0" fontId="2" fillId="15" borderId="1" xfId="0" applyFont="1" applyFill="1" applyBorder="1" applyAlignment="1">
      <alignment vertical="center"/>
    </xf>
    <xf numFmtId="0" fontId="2" fillId="15" borderId="3" xfId="0" applyFont="1" applyFill="1" applyBorder="1" applyAlignment="1">
      <alignment vertical="center"/>
    </xf>
    <xf numFmtId="0" fontId="2" fillId="14" borderId="4" xfId="0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vertical="center"/>
    </xf>
    <xf numFmtId="0" fontId="2" fillId="15" borderId="3" xfId="0" applyFont="1" applyFill="1" applyBorder="1" applyAlignment="1">
      <alignment vertical="center" wrapText="1"/>
    </xf>
    <xf numFmtId="0" fontId="2" fillId="14" borderId="5" xfId="0" applyFont="1" applyFill="1" applyBorder="1" applyAlignment="1">
      <alignment horizontal="center" vertical="center"/>
    </xf>
    <xf numFmtId="0" fontId="2" fillId="14" borderId="6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vertical="center" wrapText="1"/>
    </xf>
    <xf numFmtId="0" fontId="4" fillId="9" borderId="3" xfId="0" applyFont="1" applyFill="1" applyBorder="1" applyAlignment="1">
      <alignment vertical="center"/>
    </xf>
    <xf numFmtId="0" fontId="4" fillId="8" borderId="4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vertical="center"/>
    </xf>
    <xf numFmtId="0" fontId="4" fillId="8" borderId="5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vertical="center"/>
    </xf>
    <xf numFmtId="0" fontId="2" fillId="9" borderId="3" xfId="0" applyFont="1" applyFill="1" applyBorder="1" applyAlignment="1">
      <alignment vertical="center"/>
    </xf>
    <xf numFmtId="0" fontId="2" fillId="9" borderId="3" xfId="0" applyFont="1" applyFill="1" applyBorder="1" applyAlignment="1">
      <alignment vertical="center" wrapText="1"/>
    </xf>
    <xf numFmtId="0" fontId="2" fillId="8" borderId="4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vertical="center" wrapText="1"/>
    </xf>
    <xf numFmtId="0" fontId="4" fillId="9" borderId="1" xfId="0" applyFont="1" applyFill="1" applyBorder="1" applyAlignment="1">
      <alignment vertical="center"/>
    </xf>
    <xf numFmtId="0" fontId="5" fillId="8" borderId="1" xfId="0" applyFont="1" applyFill="1" applyBorder="1" applyAlignment="1">
      <alignment vertical="center"/>
    </xf>
    <xf numFmtId="0" fontId="1" fillId="10" borderId="1" xfId="0" applyFont="1" applyFill="1" applyBorder="1" applyAlignment="1">
      <alignment vertical="center" wrapText="1"/>
    </xf>
    <xf numFmtId="0" fontId="2" fillId="11" borderId="1" xfId="0" applyFont="1" applyFill="1" applyBorder="1" applyAlignment="1">
      <alignment vertical="center"/>
    </xf>
    <xf numFmtId="0" fontId="2" fillId="11" borderId="3" xfId="0" applyFont="1" applyFill="1" applyBorder="1" applyAlignment="1">
      <alignment vertical="center"/>
    </xf>
    <xf numFmtId="0" fontId="2" fillId="11" borderId="3" xfId="0" applyFont="1" applyFill="1" applyBorder="1" applyAlignment="1">
      <alignment vertical="center" wrapText="1"/>
    </xf>
    <xf numFmtId="0" fontId="2" fillId="10" borderId="4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vertical="center"/>
    </xf>
    <xf numFmtId="0" fontId="2" fillId="10" borderId="5" xfId="0" applyFont="1" applyFill="1" applyBorder="1" applyAlignment="1">
      <alignment horizontal="center" vertical="center"/>
    </xf>
    <xf numFmtId="0" fontId="2" fillId="10" borderId="6" xfId="0" applyFont="1" applyFill="1" applyBorder="1" applyAlignment="1">
      <alignment horizontal="center" vertical="center"/>
    </xf>
    <xf numFmtId="0" fontId="4" fillId="26" borderId="1" xfId="0" applyFont="1" applyFill="1" applyBorder="1" applyAlignment="1">
      <alignment vertical="center"/>
    </xf>
    <xf numFmtId="0" fontId="4" fillId="26" borderId="3" xfId="0" applyFont="1" applyFill="1" applyBorder="1" applyAlignment="1">
      <alignment vertical="center"/>
    </xf>
    <xf numFmtId="0" fontId="4" fillId="27" borderId="4" xfId="0" applyFont="1" applyFill="1" applyBorder="1" applyAlignment="1">
      <alignment horizontal="center" vertical="center"/>
    </xf>
    <xf numFmtId="0" fontId="4" fillId="27" borderId="5" xfId="0" applyFont="1" applyFill="1" applyBorder="1" applyAlignment="1">
      <alignment horizontal="center" vertical="center"/>
    </xf>
    <xf numFmtId="0" fontId="4" fillId="27" borderId="6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vertical="center" wrapText="1"/>
    </xf>
    <xf numFmtId="0" fontId="12" fillId="23" borderId="1" xfId="0" applyFont="1" applyFill="1" applyBorder="1" applyAlignment="1">
      <alignment vertical="center"/>
    </xf>
    <xf numFmtId="0" fontId="12" fillId="23" borderId="1" xfId="0" applyFont="1" applyFill="1" applyBorder="1" applyAlignment="1">
      <alignment vertical="center" wrapText="1"/>
    </xf>
    <xf numFmtId="0" fontId="10" fillId="23" borderId="1" xfId="0" applyFont="1" applyFill="1" applyBorder="1" applyAlignment="1">
      <alignment vertical="center"/>
    </xf>
    <xf numFmtId="0" fontId="10" fillId="23" borderId="3" xfId="0" applyFont="1" applyFill="1" applyBorder="1" applyAlignment="1">
      <alignment vertical="center"/>
    </xf>
    <xf numFmtId="0" fontId="11" fillId="23" borderId="4" xfId="0" applyFont="1" applyFill="1" applyBorder="1" applyAlignment="1">
      <alignment vertical="center"/>
    </xf>
    <xf numFmtId="0" fontId="11" fillId="23" borderId="5" xfId="0" applyFont="1" applyFill="1" applyBorder="1" applyAlignment="1">
      <alignment vertical="center"/>
    </xf>
    <xf numFmtId="0" fontId="11" fillId="23" borderId="6" xfId="0" applyFont="1" applyFill="1" applyBorder="1" applyAlignment="1">
      <alignment vertical="center"/>
    </xf>
    <xf numFmtId="0" fontId="10" fillId="28" borderId="1" xfId="0" applyFont="1" applyFill="1" applyBorder="1" applyAlignment="1">
      <alignment vertical="center"/>
    </xf>
    <xf numFmtId="0" fontId="10" fillId="28" borderId="3" xfId="0" applyFont="1" applyFill="1" applyBorder="1" applyAlignment="1">
      <alignment vertical="center"/>
    </xf>
    <xf numFmtId="0" fontId="10" fillId="28" borderId="4" xfId="0" applyFont="1" applyFill="1" applyBorder="1" applyAlignment="1">
      <alignment vertical="center"/>
    </xf>
    <xf numFmtId="0" fontId="10" fillId="28" borderId="5" xfId="0" applyFont="1" applyFill="1" applyBorder="1" applyAlignment="1">
      <alignment vertical="center"/>
    </xf>
    <xf numFmtId="0" fontId="10" fillId="28" borderId="6" xfId="0" applyFont="1" applyFill="1" applyBorder="1" applyAlignment="1">
      <alignment vertical="center"/>
    </xf>
    <xf numFmtId="0" fontId="12" fillId="24" borderId="1" xfId="0" applyFont="1" applyFill="1" applyBorder="1" applyAlignment="1">
      <alignment vertical="center"/>
    </xf>
    <xf numFmtId="0" fontId="12" fillId="24" borderId="1" xfId="0" applyFont="1" applyFill="1" applyBorder="1" applyAlignment="1">
      <alignment vertical="center" wrapText="1"/>
    </xf>
    <xf numFmtId="0" fontId="10" fillId="24" borderId="1" xfId="0" applyFont="1" applyFill="1" applyBorder="1" applyAlignment="1">
      <alignment vertical="center"/>
    </xf>
    <xf numFmtId="0" fontId="10" fillId="24" borderId="3" xfId="0" applyFont="1" applyFill="1" applyBorder="1" applyAlignment="1">
      <alignment vertical="center"/>
    </xf>
    <xf numFmtId="0" fontId="10" fillId="24" borderId="3" xfId="0" applyFont="1" applyFill="1" applyBorder="1" applyAlignment="1">
      <alignment vertical="center" wrapText="1"/>
    </xf>
    <xf numFmtId="0" fontId="11" fillId="24" borderId="4" xfId="0" applyFont="1" applyFill="1" applyBorder="1" applyAlignment="1">
      <alignment vertical="center"/>
    </xf>
    <xf numFmtId="0" fontId="11" fillId="24" borderId="5" xfId="0" applyFont="1" applyFill="1" applyBorder="1" applyAlignment="1">
      <alignment vertical="center"/>
    </xf>
    <xf numFmtId="0" fontId="11" fillId="24" borderId="6" xfId="0" applyFont="1" applyFill="1" applyBorder="1" applyAlignment="1">
      <alignment vertical="center"/>
    </xf>
    <xf numFmtId="0" fontId="10" fillId="23" borderId="3" xfId="0" applyFont="1" applyFill="1" applyBorder="1" applyAlignment="1">
      <alignment vertical="center" wrapText="1"/>
    </xf>
    <xf numFmtId="0" fontId="13" fillId="28" borderId="1" xfId="0" applyFont="1" applyFill="1" applyBorder="1" applyAlignment="1">
      <alignment vertical="center" wrapText="1"/>
    </xf>
    <xf numFmtId="0" fontId="16" fillId="28" borderId="1" xfId="0" applyFont="1" applyFill="1" applyBorder="1" applyAlignment="1">
      <alignment vertical="center"/>
    </xf>
    <xf numFmtId="0" fontId="16" fillId="28" borderId="3" xfId="0" applyFont="1" applyFill="1" applyBorder="1" applyAlignment="1">
      <alignment vertical="center"/>
    </xf>
    <xf numFmtId="0" fontId="13" fillId="28" borderId="1" xfId="0" applyFont="1" applyFill="1" applyBorder="1" applyAlignment="1">
      <alignment vertical="center"/>
    </xf>
    <xf numFmtId="0" fontId="8" fillId="23" borderId="1" xfId="0" applyFont="1" applyFill="1" applyBorder="1" applyAlignment="1">
      <alignment vertical="center" wrapText="1"/>
    </xf>
    <xf numFmtId="0" fontId="8" fillId="23" borderId="3" xfId="0" applyFont="1" applyFill="1" applyBorder="1" applyAlignment="1">
      <alignment vertical="center" wrapText="1"/>
    </xf>
    <xf numFmtId="0" fontId="13" fillId="28" borderId="3" xfId="0" applyFont="1" applyFill="1" applyBorder="1" applyAlignment="1">
      <alignment vertical="center" wrapText="1"/>
    </xf>
    <xf numFmtId="0" fontId="12" fillId="24" borderId="4" xfId="0" applyFont="1" applyFill="1" applyBorder="1" applyAlignment="1">
      <alignment vertical="center"/>
    </xf>
    <xf numFmtId="0" fontId="12" fillId="24" borderId="4" xfId="0" applyFont="1" applyFill="1" applyBorder="1" applyAlignment="1">
      <alignment vertical="center" wrapText="1"/>
    </xf>
    <xf numFmtId="0" fontId="10" fillId="24" borderId="4" xfId="0" applyFont="1" applyFill="1" applyBorder="1" applyAlignment="1">
      <alignment vertical="center"/>
    </xf>
    <xf numFmtId="0" fontId="10" fillId="24" borderId="7" xfId="0" applyFont="1" applyFill="1" applyBorder="1" applyAlignment="1">
      <alignment vertical="center"/>
    </xf>
    <xf numFmtId="0" fontId="12" fillId="23" borderId="11" xfId="0" applyFont="1" applyFill="1" applyBorder="1" applyAlignment="1">
      <alignment vertical="center"/>
    </xf>
    <xf numFmtId="0" fontId="12" fillId="23" borderId="12" xfId="0" applyFont="1" applyFill="1" applyBorder="1" applyAlignment="1">
      <alignment vertical="center" wrapText="1"/>
    </xf>
    <xf numFmtId="0" fontId="12" fillId="23" borderId="12" xfId="0" applyFont="1" applyFill="1" applyBorder="1" applyAlignment="1">
      <alignment vertical="center"/>
    </xf>
    <xf numFmtId="0" fontId="8" fillId="23" borderId="12" xfId="0" applyFont="1" applyFill="1" applyBorder="1" applyAlignment="1">
      <alignment vertical="center" wrapText="1"/>
    </xf>
    <xf numFmtId="0" fontId="8" fillId="23" borderId="13" xfId="0" applyFont="1" applyFill="1" applyBorder="1" applyAlignment="1">
      <alignment vertical="center" wrapText="1"/>
    </xf>
    <xf numFmtId="0" fontId="11" fillId="23" borderId="14" xfId="0" applyFont="1" applyFill="1" applyBorder="1" applyAlignment="1">
      <alignment vertical="center"/>
    </xf>
    <xf numFmtId="0" fontId="12" fillId="23" borderId="15" xfId="0" applyFont="1" applyFill="1" applyBorder="1" applyAlignment="1">
      <alignment vertical="center"/>
    </xf>
    <xf numFmtId="0" fontId="11" fillId="23" borderId="16" xfId="0" applyFont="1" applyFill="1" applyBorder="1" applyAlignment="1">
      <alignment vertical="center"/>
    </xf>
    <xf numFmtId="0" fontId="12" fillId="23" borderId="17" xfId="0" applyFont="1" applyFill="1" applyBorder="1" applyAlignment="1">
      <alignment vertical="center"/>
    </xf>
    <xf numFmtId="0" fontId="12" fillId="23" borderId="18" xfId="0" applyFont="1" applyFill="1" applyBorder="1" applyAlignment="1">
      <alignment vertical="center" wrapText="1"/>
    </xf>
    <xf numFmtId="0" fontId="12" fillId="23" borderId="18" xfId="0" applyFont="1" applyFill="1" applyBorder="1" applyAlignment="1">
      <alignment vertical="center"/>
    </xf>
    <xf numFmtId="0" fontId="8" fillId="23" borderId="18" xfId="0" applyFont="1" applyFill="1" applyBorder="1" applyAlignment="1">
      <alignment vertical="center" wrapText="1"/>
    </xf>
    <xf numFmtId="0" fontId="8" fillId="23" borderId="20" xfId="0" applyFont="1" applyFill="1" applyBorder="1" applyAlignment="1">
      <alignment vertical="center" wrapText="1"/>
    </xf>
    <xf numFmtId="0" fontId="11" fillId="23" borderId="19" xfId="0" applyFont="1" applyFill="1" applyBorder="1" applyAlignment="1">
      <alignment vertical="center"/>
    </xf>
    <xf numFmtId="0" fontId="12" fillId="23" borderId="6" xfId="0" applyFont="1" applyFill="1" applyBorder="1" applyAlignment="1">
      <alignment vertical="center"/>
    </xf>
    <xf numFmtId="0" fontId="12" fillId="23" borderId="6" xfId="0" applyFont="1" applyFill="1" applyBorder="1" applyAlignment="1">
      <alignment vertical="center" wrapText="1"/>
    </xf>
    <xf numFmtId="0" fontId="8" fillId="23" borderId="6" xfId="0" applyFont="1" applyFill="1" applyBorder="1" applyAlignment="1">
      <alignment vertical="center" wrapText="1"/>
    </xf>
    <xf numFmtId="0" fontId="8" fillId="23" borderId="10" xfId="0" applyFont="1" applyFill="1" applyBorder="1" applyAlignment="1">
      <alignment vertical="center" wrapText="1"/>
    </xf>
    <xf numFmtId="0" fontId="8" fillId="21" borderId="1" xfId="0" applyFont="1" applyFill="1" applyBorder="1" applyAlignment="1">
      <alignment vertical="center"/>
    </xf>
    <xf numFmtId="0" fontId="8" fillId="21" borderId="1" xfId="0" applyFont="1" applyFill="1" applyBorder="1" applyAlignment="1">
      <alignment vertical="center" wrapText="1"/>
    </xf>
    <xf numFmtId="0" fontId="8" fillId="21" borderId="1" xfId="0" applyFont="1" applyFill="1" applyBorder="1" applyAlignment="1">
      <alignment horizontal="left" vertical="center" wrapText="1"/>
    </xf>
    <xf numFmtId="0" fontId="8" fillId="21" borderId="3" xfId="0" applyFont="1" applyFill="1" applyBorder="1" applyAlignment="1">
      <alignment vertical="center"/>
    </xf>
    <xf numFmtId="0" fontId="10" fillId="21" borderId="4" xfId="0" applyFont="1" applyFill="1" applyBorder="1" applyAlignment="1">
      <alignment vertical="center"/>
    </xf>
    <xf numFmtId="0" fontId="10" fillId="21" borderId="5" xfId="0" applyFont="1" applyFill="1" applyBorder="1" applyAlignment="1">
      <alignment vertical="center"/>
    </xf>
    <xf numFmtId="0" fontId="10" fillId="21" borderId="6" xfId="0" applyFont="1" applyFill="1" applyBorder="1" applyAlignment="1">
      <alignment vertical="center"/>
    </xf>
    <xf numFmtId="0" fontId="8" fillId="21" borderId="4" xfId="0" applyFont="1" applyFill="1" applyBorder="1" applyAlignment="1">
      <alignment vertical="center"/>
    </xf>
    <xf numFmtId="0" fontId="8" fillId="21" borderId="4" xfId="0" applyFont="1" applyFill="1" applyBorder="1" applyAlignment="1">
      <alignment vertical="center" wrapText="1"/>
    </xf>
    <xf numFmtId="0" fontId="8" fillId="21" borderId="4" xfId="0" applyFont="1" applyFill="1" applyBorder="1" applyAlignment="1">
      <alignment horizontal="left" vertical="center" wrapText="1"/>
    </xf>
    <xf numFmtId="0" fontId="8" fillId="21" borderId="7" xfId="0" applyFont="1" applyFill="1" applyBorder="1" applyAlignment="1">
      <alignment vertical="center"/>
    </xf>
    <xf numFmtId="0" fontId="8" fillId="21" borderId="11" xfId="0" applyFont="1" applyFill="1" applyBorder="1" applyAlignment="1">
      <alignment vertical="center"/>
    </xf>
    <xf numFmtId="0" fontId="8" fillId="21" borderId="12" xfId="0" applyFont="1" applyFill="1" applyBorder="1" applyAlignment="1">
      <alignment vertical="center" wrapText="1"/>
    </xf>
    <xf numFmtId="0" fontId="8" fillId="21" borderId="12" xfId="0" applyFont="1" applyFill="1" applyBorder="1" applyAlignment="1">
      <alignment horizontal="left" vertical="center" wrapText="1"/>
    </xf>
    <xf numFmtId="0" fontId="8" fillId="21" borderId="12" xfId="0" applyFont="1" applyFill="1" applyBorder="1" applyAlignment="1">
      <alignment vertical="center"/>
    </xf>
    <xf numFmtId="0" fontId="8" fillId="21" borderId="13" xfId="0" applyFont="1" applyFill="1" applyBorder="1" applyAlignment="1">
      <alignment vertical="center"/>
    </xf>
    <xf numFmtId="0" fontId="10" fillId="21" borderId="14" xfId="0" applyFont="1" applyFill="1" applyBorder="1" applyAlignment="1">
      <alignment vertical="center"/>
    </xf>
    <xf numFmtId="0" fontId="8" fillId="21" borderId="15" xfId="0" applyFont="1" applyFill="1" applyBorder="1" applyAlignment="1">
      <alignment vertical="center"/>
    </xf>
    <xf numFmtId="0" fontId="10" fillId="21" borderId="16" xfId="0" applyFont="1" applyFill="1" applyBorder="1" applyAlignment="1">
      <alignment vertical="center"/>
    </xf>
    <xf numFmtId="0" fontId="10" fillId="21" borderId="21" xfId="0" applyFont="1" applyFill="1" applyBorder="1" applyAlignment="1">
      <alignment vertical="center"/>
    </xf>
    <xf numFmtId="0" fontId="8" fillId="22" borderId="15" xfId="0" applyFont="1" applyFill="1" applyBorder="1" applyAlignment="1">
      <alignment vertical="center"/>
    </xf>
    <xf numFmtId="0" fontId="8" fillId="22" borderId="1" xfId="0" applyFont="1" applyFill="1" applyBorder="1" applyAlignment="1">
      <alignment vertical="center" wrapText="1"/>
    </xf>
    <xf numFmtId="0" fontId="10" fillId="25" borderId="1" xfId="0" applyFont="1" applyFill="1" applyBorder="1" applyAlignment="1">
      <alignment vertical="center"/>
    </xf>
    <xf numFmtId="0" fontId="10" fillId="25" borderId="3" xfId="0" applyFont="1" applyFill="1" applyBorder="1" applyAlignment="1">
      <alignment vertical="center"/>
    </xf>
    <xf numFmtId="0" fontId="10" fillId="25" borderId="22" xfId="0" applyFont="1" applyFill="1" applyBorder="1" applyAlignment="1">
      <alignment vertical="center"/>
    </xf>
    <xf numFmtId="0" fontId="8" fillId="22" borderId="1" xfId="0" applyFont="1" applyFill="1" applyBorder="1" applyAlignment="1">
      <alignment vertical="center"/>
    </xf>
    <xf numFmtId="0" fontId="10" fillId="25" borderId="16" xfId="0" applyFont="1" applyFill="1" applyBorder="1" applyAlignment="1">
      <alignment vertical="center"/>
    </xf>
    <xf numFmtId="0" fontId="10" fillId="25" borderId="21" xfId="0" applyFont="1" applyFill="1" applyBorder="1" applyAlignment="1">
      <alignment vertical="center"/>
    </xf>
    <xf numFmtId="0" fontId="10" fillId="22" borderId="3" xfId="0" applyFont="1" applyFill="1" applyBorder="1" applyAlignment="1">
      <alignment vertical="center"/>
    </xf>
    <xf numFmtId="0" fontId="10" fillId="22" borderId="22" xfId="0" applyFont="1" applyFill="1" applyBorder="1" applyAlignment="1">
      <alignment vertical="center"/>
    </xf>
    <xf numFmtId="0" fontId="10" fillId="22" borderId="16" xfId="0" applyFont="1" applyFill="1" applyBorder="1" applyAlignment="1">
      <alignment vertical="center"/>
    </xf>
    <xf numFmtId="0" fontId="8" fillId="22" borderId="17" xfId="0" applyFont="1" applyFill="1" applyBorder="1" applyAlignment="1">
      <alignment vertical="center"/>
    </xf>
    <xf numFmtId="0" fontId="8" fillId="22" borderId="18" xfId="0" applyFont="1" applyFill="1" applyBorder="1" applyAlignment="1">
      <alignment vertical="center" wrapText="1"/>
    </xf>
    <xf numFmtId="0" fontId="8" fillId="22" borderId="18" xfId="0" applyFont="1" applyFill="1" applyBorder="1" applyAlignment="1">
      <alignment vertical="center"/>
    </xf>
    <xf numFmtId="0" fontId="10" fillId="22" borderId="20" xfId="0" applyFont="1" applyFill="1" applyBorder="1" applyAlignment="1">
      <alignment vertical="center"/>
    </xf>
    <xf numFmtId="0" fontId="10" fillId="22" borderId="19" xfId="0" applyFont="1" applyFill="1" applyBorder="1" applyAlignment="1">
      <alignment vertical="center"/>
    </xf>
    <xf numFmtId="0" fontId="8" fillId="22" borderId="6" xfId="0" applyFont="1" applyFill="1" applyBorder="1" applyAlignment="1">
      <alignment vertical="center"/>
    </xf>
    <xf numFmtId="0" fontId="8" fillId="22" borderId="6" xfId="0" applyFont="1" applyFill="1" applyBorder="1" applyAlignment="1">
      <alignment vertical="center" wrapText="1"/>
    </xf>
    <xf numFmtId="0" fontId="10" fillId="22" borderId="6" xfId="0" applyFont="1" applyFill="1" applyBorder="1" applyAlignment="1">
      <alignment vertical="center"/>
    </xf>
    <xf numFmtId="0" fontId="10" fillId="22" borderId="10" xfId="0" applyFont="1" applyFill="1" applyBorder="1" applyAlignment="1">
      <alignment vertical="center"/>
    </xf>
    <xf numFmtId="0" fontId="10" fillId="22" borderId="5" xfId="0" applyFont="1" applyFill="1" applyBorder="1" applyAlignment="1">
      <alignment vertical="center"/>
    </xf>
    <xf numFmtId="0" fontId="10" fillId="22" borderId="1" xfId="0" applyFont="1" applyFill="1" applyBorder="1" applyAlignment="1">
      <alignment vertical="center"/>
    </xf>
    <xf numFmtId="0" fontId="10" fillId="22" borderId="4" xfId="0" applyFont="1" applyFill="1" applyBorder="1" applyAlignment="1">
      <alignment vertical="center"/>
    </xf>
    <xf numFmtId="0" fontId="8" fillId="22" borderId="4" xfId="0" applyFont="1" applyFill="1" applyBorder="1" applyAlignment="1">
      <alignment vertical="center"/>
    </xf>
    <xf numFmtId="0" fontId="8" fillId="22" borderId="4" xfId="0" applyFont="1" applyFill="1" applyBorder="1" applyAlignment="1">
      <alignment vertical="center" wrapText="1"/>
    </xf>
    <xf numFmtId="0" fontId="10" fillId="22" borderId="7" xfId="0" applyFont="1" applyFill="1" applyBorder="1" applyAlignment="1">
      <alignment vertical="center"/>
    </xf>
    <xf numFmtId="0" fontId="8" fillId="22" borderId="11" xfId="0" applyFont="1" applyFill="1" applyBorder="1" applyAlignment="1">
      <alignment vertical="center"/>
    </xf>
    <xf numFmtId="0" fontId="8" fillId="22" borderId="12" xfId="0" applyFont="1" applyFill="1" applyBorder="1" applyAlignment="1">
      <alignment vertical="center" wrapText="1"/>
    </xf>
    <xf numFmtId="0" fontId="10" fillId="22" borderId="12" xfId="0" applyFont="1" applyFill="1" applyBorder="1" applyAlignment="1">
      <alignment vertical="center"/>
    </xf>
    <xf numFmtId="0" fontId="10" fillId="22" borderId="13" xfId="0" applyFont="1" applyFill="1" applyBorder="1" applyAlignment="1">
      <alignment vertical="center"/>
    </xf>
    <xf numFmtId="0" fontId="10" fillId="22" borderId="14" xfId="0" applyFont="1" applyFill="1" applyBorder="1" applyAlignment="1">
      <alignment vertical="center"/>
    </xf>
    <xf numFmtId="0" fontId="10" fillId="22" borderId="18" xfId="0" applyFont="1" applyFill="1" applyBorder="1" applyAlignment="1">
      <alignment vertical="center"/>
    </xf>
    <xf numFmtId="0" fontId="10" fillId="25" borderId="6" xfId="0" applyFont="1" applyFill="1" applyBorder="1" applyAlignment="1">
      <alignment vertical="center"/>
    </xf>
    <xf numFmtId="0" fontId="10" fillId="25" borderId="10" xfId="0" applyFont="1" applyFill="1" applyBorder="1" applyAlignment="1">
      <alignment vertical="center"/>
    </xf>
    <xf numFmtId="0" fontId="10" fillId="25" borderId="5" xfId="0" applyFont="1" applyFill="1" applyBorder="1" applyAlignment="1">
      <alignment vertical="center"/>
    </xf>
    <xf numFmtId="0" fontId="10" fillId="25" borderId="4" xfId="0" applyFont="1" applyFill="1" applyBorder="1" applyAlignment="1">
      <alignment vertical="center"/>
    </xf>
    <xf numFmtId="0" fontId="10" fillId="25" borderId="7" xfId="0" applyFont="1" applyFill="1" applyBorder="1" applyAlignment="1">
      <alignment vertical="center"/>
    </xf>
    <xf numFmtId="0" fontId="10" fillId="25" borderId="12" xfId="0" applyFont="1" applyFill="1" applyBorder="1" applyAlignment="1">
      <alignment vertical="center"/>
    </xf>
    <xf numFmtId="0" fontId="10" fillId="25" borderId="13" xfId="0" applyFont="1" applyFill="1" applyBorder="1" applyAlignment="1">
      <alignment vertical="center"/>
    </xf>
    <xf numFmtId="0" fontId="10" fillId="25" borderId="14" xfId="0" applyFont="1" applyFill="1" applyBorder="1" applyAlignment="1">
      <alignment vertical="center"/>
    </xf>
    <xf numFmtId="0" fontId="10" fillId="25" borderId="18" xfId="0" applyFont="1" applyFill="1" applyBorder="1" applyAlignment="1">
      <alignment vertical="center"/>
    </xf>
    <xf numFmtId="0" fontId="10" fillId="25" borderId="20" xfId="0" applyFont="1" applyFill="1" applyBorder="1" applyAlignment="1">
      <alignment vertical="center"/>
    </xf>
    <xf numFmtId="0" fontId="10" fillId="25" borderId="19" xfId="0" applyFont="1" applyFill="1" applyBorder="1" applyAlignment="1">
      <alignment vertical="center"/>
    </xf>
    <xf numFmtId="0" fontId="8" fillId="21" borderId="6" xfId="0" applyFont="1" applyFill="1" applyBorder="1" applyAlignment="1">
      <alignment vertical="center"/>
    </xf>
    <xf numFmtId="0" fontId="8" fillId="21" borderId="6" xfId="0" applyFont="1" applyFill="1" applyBorder="1" applyAlignment="1">
      <alignment vertical="center" wrapText="1"/>
    </xf>
    <xf numFmtId="0" fontId="10" fillId="21" borderId="10" xfId="0" applyFont="1" applyFill="1" applyBorder="1" applyAlignment="1">
      <alignment vertical="center"/>
    </xf>
    <xf numFmtId="0" fontId="10" fillId="21" borderId="1" xfId="0" applyFont="1" applyFill="1" applyBorder="1" applyAlignment="1">
      <alignment vertical="center"/>
    </xf>
    <xf numFmtId="0" fontId="10" fillId="21" borderId="3" xfId="0" applyFont="1" applyFill="1" applyBorder="1" applyAlignment="1">
      <alignment vertical="center"/>
    </xf>
    <xf numFmtId="0" fontId="8" fillId="22" borderId="3" xfId="0" applyFont="1" applyFill="1" applyBorder="1" applyAlignment="1">
      <alignment vertical="center" wrapText="1"/>
    </xf>
    <xf numFmtId="0" fontId="8" fillId="16" borderId="1" xfId="0" applyFont="1" applyFill="1" applyBorder="1" applyAlignment="1">
      <alignment vertical="center"/>
    </xf>
    <xf numFmtId="0" fontId="8" fillId="16" borderId="1" xfId="0" applyFont="1" applyFill="1" applyBorder="1" applyAlignment="1">
      <alignment vertical="center" wrapText="1"/>
    </xf>
    <xf numFmtId="0" fontId="10" fillId="16" borderId="1" xfId="0" applyFont="1" applyFill="1" applyBorder="1" applyAlignment="1">
      <alignment vertical="center"/>
    </xf>
    <xf numFmtId="0" fontId="10" fillId="16" borderId="3" xfId="0" applyFont="1" applyFill="1" applyBorder="1" applyAlignment="1">
      <alignment vertical="center"/>
    </xf>
    <xf numFmtId="0" fontId="10" fillId="16" borderId="4" xfId="0" applyFont="1" applyFill="1" applyBorder="1" applyAlignment="1">
      <alignment vertical="center"/>
    </xf>
    <xf numFmtId="0" fontId="10" fillId="16" borderId="5" xfId="0" applyFont="1" applyFill="1" applyBorder="1" applyAlignment="1">
      <alignment vertical="center"/>
    </xf>
    <xf numFmtId="0" fontId="10" fillId="16" borderId="6" xfId="0" applyFont="1" applyFill="1" applyBorder="1" applyAlignment="1">
      <alignment vertical="center"/>
    </xf>
    <xf numFmtId="0" fontId="8" fillId="17" borderId="1" xfId="0" applyFont="1" applyFill="1" applyBorder="1" applyAlignment="1">
      <alignment vertical="center"/>
    </xf>
    <xf numFmtId="0" fontId="8" fillId="18" borderId="1" xfId="0" applyFont="1" applyFill="1" applyBorder="1" applyAlignment="1">
      <alignment vertical="center" wrapText="1"/>
    </xf>
    <xf numFmtId="0" fontId="8" fillId="18" borderId="3" xfId="0" applyFont="1" applyFill="1" applyBorder="1" applyAlignment="1">
      <alignment vertical="center" wrapText="1"/>
    </xf>
    <xf numFmtId="0" fontId="10" fillId="18" borderId="4" xfId="0" applyFont="1" applyFill="1" applyBorder="1" applyAlignment="1">
      <alignment vertical="center"/>
    </xf>
    <xf numFmtId="0" fontId="8" fillId="18" borderId="1" xfId="0" applyFont="1" applyFill="1" applyBorder="1" applyAlignment="1">
      <alignment vertical="center"/>
    </xf>
    <xf numFmtId="0" fontId="10" fillId="18" borderId="5" xfId="0" applyFont="1" applyFill="1" applyBorder="1" applyAlignment="1">
      <alignment vertical="center"/>
    </xf>
    <xf numFmtId="0" fontId="10" fillId="18" borderId="6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32" xfId="0" applyFont="1" applyBorder="1" applyAlignment="1">
      <alignment vertical="center"/>
    </xf>
    <xf numFmtId="0" fontId="21" fillId="0" borderId="34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34" xfId="0" applyFont="1" applyBorder="1" applyAlignment="1">
      <alignment vertical="center"/>
    </xf>
    <xf numFmtId="0" fontId="21" fillId="0" borderId="0" xfId="0" applyFont="1" applyBorder="1" applyAlignment="1">
      <alignment vertical="center" wrapText="1"/>
    </xf>
    <xf numFmtId="0" fontId="21" fillId="0" borderId="31" xfId="0" applyFont="1" applyBorder="1" applyAlignment="1">
      <alignment vertical="center"/>
    </xf>
    <xf numFmtId="0" fontId="21" fillId="0" borderId="32" xfId="0" applyFont="1" applyBorder="1" applyAlignment="1">
      <alignment vertical="center" wrapText="1"/>
    </xf>
    <xf numFmtId="0" fontId="4" fillId="36" borderId="3" xfId="0" applyFont="1" applyFill="1" applyBorder="1"/>
    <xf numFmtId="0" fontId="4" fillId="37" borderId="3" xfId="0" applyFont="1" applyFill="1" applyBorder="1"/>
    <xf numFmtId="0" fontId="16" fillId="38" borderId="3" xfId="0" applyFont="1" applyFill="1" applyBorder="1"/>
    <xf numFmtId="0" fontId="16" fillId="39" borderId="10" xfId="0" applyFont="1" applyFill="1" applyBorder="1"/>
    <xf numFmtId="0" fontId="16" fillId="39" borderId="3" xfId="0" applyFont="1" applyFill="1" applyBorder="1"/>
    <xf numFmtId="0" fontId="16" fillId="39" borderId="7" xfId="0" applyFont="1" applyFill="1" applyBorder="1"/>
    <xf numFmtId="0" fontId="8" fillId="39" borderId="3" xfId="0" applyFont="1" applyFill="1" applyBorder="1" applyAlignment="1">
      <alignment wrapText="1"/>
    </xf>
    <xf numFmtId="0" fontId="21" fillId="0" borderId="3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38" borderId="3" xfId="0" applyFont="1" applyFill="1" applyBorder="1"/>
    <xf numFmtId="0" fontId="0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20" fillId="40" borderId="37" xfId="0" applyFont="1" applyFill="1" applyBorder="1" applyAlignment="1">
      <alignment vertical="center"/>
    </xf>
    <xf numFmtId="0" fontId="20" fillId="40" borderId="38" xfId="0" applyFont="1" applyFill="1" applyBorder="1" applyAlignment="1">
      <alignment vertical="center"/>
    </xf>
    <xf numFmtId="0" fontId="0" fillId="40" borderId="38" xfId="0" applyFont="1" applyFill="1" applyBorder="1" applyAlignment="1">
      <alignment vertical="center"/>
    </xf>
    <xf numFmtId="0" fontId="21" fillId="35" borderId="37" xfId="0" applyFont="1" applyFill="1" applyBorder="1" applyAlignment="1">
      <alignment vertical="center"/>
    </xf>
    <xf numFmtId="0" fontId="21" fillId="35" borderId="38" xfId="0" applyFont="1" applyFill="1" applyBorder="1" applyAlignment="1">
      <alignment vertical="center"/>
    </xf>
    <xf numFmtId="0" fontId="21" fillId="35" borderId="38" xfId="0" applyFont="1" applyFill="1" applyBorder="1" applyAlignment="1">
      <alignment vertical="center" wrapText="1"/>
    </xf>
    <xf numFmtId="0" fontId="22" fillId="35" borderId="38" xfId="0" applyFont="1" applyFill="1" applyBorder="1" applyAlignment="1">
      <alignment horizontal="center" vertical="center"/>
    </xf>
    <xf numFmtId="0" fontId="22" fillId="35" borderId="38" xfId="0" applyFont="1" applyFill="1" applyBorder="1" applyAlignment="1">
      <alignment vertical="center"/>
    </xf>
    <xf numFmtId="0" fontId="22" fillId="35" borderId="36" xfId="0" applyFont="1" applyFill="1" applyBorder="1" applyAlignment="1">
      <alignment horizontal="center" vertical="center"/>
    </xf>
    <xf numFmtId="164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35" xfId="0" applyFont="1" applyBorder="1" applyAlignment="1">
      <alignment vertical="center"/>
    </xf>
    <xf numFmtId="0" fontId="22" fillId="0" borderId="32" xfId="0" applyFont="1" applyBorder="1" applyAlignment="1">
      <alignment horizontal="center" vertical="center"/>
    </xf>
    <xf numFmtId="0" fontId="22" fillId="0" borderId="32" xfId="0" applyFont="1" applyBorder="1" applyAlignment="1">
      <alignment vertical="center"/>
    </xf>
    <xf numFmtId="0" fontId="22" fillId="0" borderId="33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40" borderId="38" xfId="0" applyFont="1" applyFill="1" applyBorder="1" applyAlignment="1">
      <alignment horizontal="center" vertical="center"/>
    </xf>
    <xf numFmtId="0" fontId="23" fillId="40" borderId="38" xfId="0" applyFont="1" applyFill="1" applyBorder="1" applyAlignment="1">
      <alignment vertical="center"/>
    </xf>
    <xf numFmtId="0" fontId="24" fillId="40" borderId="36" xfId="0" applyFont="1" applyFill="1" applyBorder="1" applyAlignment="1">
      <alignment horizontal="center" vertical="center"/>
    </xf>
    <xf numFmtId="0" fontId="25" fillId="40" borderId="36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1">
    <cellStyle name="Normal" xfId="0" builtinId="0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  <color rgb="FF66CCFF"/>
      <color rgb="FF9966FF"/>
      <color rgb="FFD0C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customschemas.google.com/relationships/workbookmetadata" Target="metadata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elsoJr\5-FIPE\20210825-Potim\Julgamento\Potim20210908-Calculo%20das%20Notas%20T&#233;cnicas%20-%20Parte%201-2-3-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ntuação Completa"/>
      <sheetName val="Planex"/>
      <sheetName val="Aquarum"/>
      <sheetName val="Aviva"/>
      <sheetName val="EPPO"/>
      <sheetName val="General Water"/>
      <sheetName val="Terracom"/>
      <sheetName val="Notas Consolidadas"/>
      <sheetName val="Nota Técnica Final"/>
      <sheetName val="Nota Final"/>
    </sheetNames>
    <sheetDataSet>
      <sheetData sheetId="0"/>
      <sheetData sheetId="1">
        <row r="2">
          <cell r="I2" t="str">
            <v>Sim</v>
          </cell>
          <cell r="J2"/>
        </row>
        <row r="3">
          <cell r="I3" t="str">
            <v>Sim</v>
          </cell>
          <cell r="J3"/>
        </row>
        <row r="4">
          <cell r="I4" t="str">
            <v>Sim</v>
          </cell>
          <cell r="J4"/>
        </row>
        <row r="5">
          <cell r="I5" t="str">
            <v>Sim</v>
          </cell>
          <cell r="J5"/>
        </row>
        <row r="6">
          <cell r="I6" t="str">
            <v>Sim</v>
          </cell>
          <cell r="J6"/>
        </row>
        <row r="7">
          <cell r="I7" t="str">
            <v>Sim</v>
          </cell>
          <cell r="J7"/>
        </row>
        <row r="8">
          <cell r="I8" t="str">
            <v>Sim</v>
          </cell>
          <cell r="J8"/>
        </row>
        <row r="9">
          <cell r="I9" t="str">
            <v>Não</v>
          </cell>
          <cell r="J9" t="str">
            <v>Apresenta somente aspectos regionais e não os aspectos locais</v>
          </cell>
        </row>
        <row r="10">
          <cell r="I10" t="str">
            <v>Não</v>
          </cell>
          <cell r="J10" t="str">
            <v>Apresenta somente aspectos regionais e não os aspectos locais</v>
          </cell>
        </row>
        <row r="11">
          <cell r="I11" t="str">
            <v>Sim</v>
          </cell>
          <cell r="J11"/>
        </row>
        <row r="12">
          <cell r="I12" t="str">
            <v>Sim</v>
          </cell>
          <cell r="J12"/>
        </row>
        <row r="13">
          <cell r="I13" t="str">
            <v>Sim</v>
          </cell>
          <cell r="J13"/>
        </row>
        <row r="14">
          <cell r="I14" t="str">
            <v>Sim</v>
          </cell>
          <cell r="J14"/>
        </row>
        <row r="15">
          <cell r="I15" t="str">
            <v>Sim</v>
          </cell>
          <cell r="J15"/>
        </row>
        <row r="16">
          <cell r="I16" t="str">
            <v>Sim</v>
          </cell>
          <cell r="J16"/>
        </row>
        <row r="17">
          <cell r="I17" t="str">
            <v>Sim</v>
          </cell>
          <cell r="J17"/>
        </row>
        <row r="18">
          <cell r="I18" t="str">
            <v>Sim</v>
          </cell>
          <cell r="J18"/>
        </row>
        <row r="19">
          <cell r="I19" t="str">
            <v>Sim</v>
          </cell>
          <cell r="J19"/>
        </row>
        <row r="20">
          <cell r="I20" t="str">
            <v>Sim</v>
          </cell>
          <cell r="J20"/>
        </row>
        <row r="21">
          <cell r="I21" t="str">
            <v>Sim</v>
          </cell>
          <cell r="J21"/>
        </row>
        <row r="22">
          <cell r="I22" t="str">
            <v>Sim</v>
          </cell>
          <cell r="J22"/>
        </row>
        <row r="23">
          <cell r="I23" t="str">
            <v>Sim</v>
          </cell>
          <cell r="J23" t="str">
            <v>Apresentou 3 alternativas no Rio Paraíba. Indentificando os pontos críticos e soluções de curto prazo para a qualidade da água captada por poços. Apresentou critérios de dimensionamento e calculo e a localização e descrição das unidades</v>
          </cell>
        </row>
        <row r="24">
          <cell r="I24" t="str">
            <v>Sim</v>
          </cell>
          <cell r="J24"/>
        </row>
        <row r="25">
          <cell r="I25" t="str">
            <v>Sim</v>
          </cell>
          <cell r="J25"/>
        </row>
        <row r="26">
          <cell r="I26" t="str">
            <v>Sim</v>
          </cell>
          <cell r="J26"/>
        </row>
        <row r="27">
          <cell r="I27" t="str">
            <v>Sim</v>
          </cell>
          <cell r="J27"/>
        </row>
        <row r="28">
          <cell r="I28" t="str">
            <v>Sim</v>
          </cell>
          <cell r="J28"/>
        </row>
        <row r="29">
          <cell r="I29" t="str">
            <v>Sim</v>
          </cell>
          <cell r="J29"/>
        </row>
        <row r="30">
          <cell r="I30" t="str">
            <v>Sim</v>
          </cell>
          <cell r="J30"/>
        </row>
        <row r="31">
          <cell r="I31" t="str">
            <v>Sim</v>
          </cell>
          <cell r="J31"/>
        </row>
        <row r="32">
          <cell r="I32" t="str">
            <v>Sim</v>
          </cell>
          <cell r="J32"/>
        </row>
        <row r="33">
          <cell r="I33" t="str">
            <v>Sim</v>
          </cell>
          <cell r="J33"/>
        </row>
        <row r="34">
          <cell r="I34" t="str">
            <v>Sim</v>
          </cell>
          <cell r="J34"/>
        </row>
        <row r="35">
          <cell r="I35" t="str">
            <v>Sim</v>
          </cell>
          <cell r="J35"/>
        </row>
        <row r="36">
          <cell r="I36" t="str">
            <v>Sim</v>
          </cell>
          <cell r="J36"/>
        </row>
        <row r="37">
          <cell r="I37" t="str">
            <v>Sim</v>
          </cell>
          <cell r="J37"/>
        </row>
        <row r="38">
          <cell r="I38" t="str">
            <v>Sim</v>
          </cell>
          <cell r="J38"/>
        </row>
        <row r="39">
          <cell r="I39" t="str">
            <v>Sim</v>
          </cell>
          <cell r="J39"/>
        </row>
        <row r="40">
          <cell r="I40" t="str">
            <v>Sim</v>
          </cell>
          <cell r="J40"/>
        </row>
        <row r="41">
          <cell r="I41" t="str">
            <v>Sim</v>
          </cell>
          <cell r="J41"/>
        </row>
        <row r="43">
          <cell r="J43"/>
        </row>
        <row r="44">
          <cell r="J44"/>
        </row>
        <row r="45">
          <cell r="J45"/>
        </row>
        <row r="46">
          <cell r="I46" t="str">
            <v>Sim</v>
          </cell>
          <cell r="J46"/>
        </row>
        <row r="47">
          <cell r="I47" t="str">
            <v>Sim</v>
          </cell>
          <cell r="J47"/>
        </row>
        <row r="48">
          <cell r="I48" t="str">
            <v>Sim</v>
          </cell>
          <cell r="J48"/>
        </row>
        <row r="49">
          <cell r="I49" t="str">
            <v>Sim</v>
          </cell>
          <cell r="J49"/>
        </row>
        <row r="50">
          <cell r="I50" t="str">
            <v>Sim</v>
          </cell>
          <cell r="J50"/>
        </row>
        <row r="51">
          <cell r="I51" t="str">
            <v>Sim</v>
          </cell>
          <cell r="J51"/>
        </row>
        <row r="52">
          <cell r="I52" t="str">
            <v>Sim</v>
          </cell>
          <cell r="J52"/>
        </row>
        <row r="53">
          <cell r="I53" t="str">
            <v>Sim</v>
          </cell>
          <cell r="J53"/>
        </row>
        <row r="54">
          <cell r="I54" t="str">
            <v>Sim</v>
          </cell>
          <cell r="J54" t="str">
            <v>Identifica as questões críticas de Reservação e distribuição, propondo ampliação dos reservatórios de Vista Alegre e Miguel Vieria com solução específica para o Reservatório de Vista Alegre. Poço de Sucção para EEAT de Miguel Vieria. Propões execução de novas redes e anéis visando otimizar e equalizar a distribuição na área central face a distribuição da água de um único ponto. Apresenta dados das simulação hidraulica efetuada, bem como a descirção e localização das intalações</v>
          </cell>
        </row>
        <row r="55">
          <cell r="I55" t="str">
            <v>Sim</v>
          </cell>
          <cell r="J55"/>
        </row>
        <row r="56">
          <cell r="I56" t="str">
            <v>Sim</v>
          </cell>
          <cell r="J56"/>
        </row>
        <row r="57">
          <cell r="I57" t="str">
            <v>Sim</v>
          </cell>
          <cell r="J57"/>
        </row>
        <row r="58">
          <cell r="J58"/>
        </row>
        <row r="59">
          <cell r="J59"/>
        </row>
        <row r="60">
          <cell r="J60"/>
        </row>
        <row r="61">
          <cell r="J61"/>
        </row>
        <row r="62">
          <cell r="I62" t="str">
            <v>Sim</v>
          </cell>
          <cell r="J62"/>
        </row>
        <row r="63">
          <cell r="I63" t="str">
            <v>Sim</v>
          </cell>
          <cell r="J63"/>
        </row>
        <row r="64">
          <cell r="I64" t="str">
            <v>Sim</v>
          </cell>
          <cell r="J64"/>
        </row>
        <row r="65">
          <cell r="I65" t="str">
            <v>Sim</v>
          </cell>
          <cell r="J65"/>
        </row>
        <row r="66">
          <cell r="I66" t="str">
            <v>Sim</v>
          </cell>
          <cell r="J66"/>
        </row>
        <row r="67">
          <cell r="I67" t="str">
            <v>Sim</v>
          </cell>
          <cell r="J67"/>
        </row>
        <row r="68">
          <cell r="I68" t="str">
            <v>Sim</v>
          </cell>
          <cell r="J68"/>
        </row>
        <row r="69">
          <cell r="I69" t="str">
            <v>Sim</v>
          </cell>
          <cell r="J69"/>
        </row>
        <row r="70">
          <cell r="I70" t="str">
            <v>Sim</v>
          </cell>
          <cell r="J70" t="str">
            <v>Apresenta as atividades de prazos e datas coerentes com a proposta</v>
          </cell>
        </row>
        <row r="71">
          <cell r="I71" t="str">
            <v>Sim</v>
          </cell>
          <cell r="J71"/>
        </row>
        <row r="72">
          <cell r="I72" t="str">
            <v>Sim</v>
          </cell>
          <cell r="J72"/>
        </row>
        <row r="73">
          <cell r="I73" t="str">
            <v>Sim</v>
          </cell>
          <cell r="J73"/>
        </row>
        <row r="74">
          <cell r="I74" t="str">
            <v>Não</v>
          </cell>
          <cell r="J74" t="str">
            <v>Não apresenta as atividades predecessoras.</v>
          </cell>
        </row>
        <row r="75">
          <cell r="I75" t="str">
            <v>Não</v>
          </cell>
          <cell r="J75"/>
        </row>
        <row r="76">
          <cell r="I76" t="str">
            <v>Não</v>
          </cell>
          <cell r="J76"/>
        </row>
        <row r="77">
          <cell r="I77" t="str">
            <v>Não</v>
          </cell>
          <cell r="J77"/>
        </row>
        <row r="78">
          <cell r="I78" t="str">
            <v>Sim</v>
          </cell>
          <cell r="J78"/>
        </row>
        <row r="79">
          <cell r="I79" t="str">
            <v>Sim</v>
          </cell>
          <cell r="J79"/>
        </row>
        <row r="80">
          <cell r="I80" t="str">
            <v>Sim</v>
          </cell>
          <cell r="J80"/>
        </row>
        <row r="81">
          <cell r="I81" t="str">
            <v>Sim</v>
          </cell>
          <cell r="J81"/>
        </row>
        <row r="82">
          <cell r="I82" t="str">
            <v>Sim</v>
          </cell>
          <cell r="J82"/>
        </row>
        <row r="83">
          <cell r="I83" t="str">
            <v>Sim</v>
          </cell>
          <cell r="J83"/>
        </row>
        <row r="84">
          <cell r="I84" t="str">
            <v>Sim</v>
          </cell>
          <cell r="J84"/>
        </row>
        <row r="85">
          <cell r="I85" t="str">
            <v>Sim</v>
          </cell>
          <cell r="J85"/>
        </row>
        <row r="86">
          <cell r="I86" t="str">
            <v>Sim</v>
          </cell>
          <cell r="J86"/>
        </row>
        <row r="87">
          <cell r="I87" t="str">
            <v>Sim</v>
          </cell>
          <cell r="J87"/>
        </row>
        <row r="88">
          <cell r="I88" t="str">
            <v>Sim</v>
          </cell>
          <cell r="J88"/>
        </row>
        <row r="89">
          <cell r="I89" t="str">
            <v>Sim</v>
          </cell>
          <cell r="J89"/>
        </row>
        <row r="90">
          <cell r="I90" t="str">
            <v>Não</v>
          </cell>
          <cell r="J90" t="str">
            <v xml:space="preserve">Nào está claro a froma de operar em Miguel Vieira antes da oimplantação da rede coletora e elevatória. </v>
          </cell>
        </row>
        <row r="91">
          <cell r="I91" t="str">
            <v>Não</v>
          </cell>
          <cell r="J91"/>
        </row>
        <row r="92">
          <cell r="I92" t="str">
            <v>Sim</v>
          </cell>
          <cell r="J92"/>
        </row>
        <row r="93">
          <cell r="I93" t="str">
            <v>Sim</v>
          </cell>
          <cell r="J93"/>
        </row>
        <row r="94">
          <cell r="I94" t="str">
            <v>Sim</v>
          </cell>
          <cell r="J94"/>
        </row>
        <row r="95">
          <cell r="I95" t="str">
            <v>Sim</v>
          </cell>
          <cell r="J95"/>
        </row>
        <row r="96">
          <cell r="I96" t="str">
            <v>Sim</v>
          </cell>
          <cell r="J96"/>
        </row>
        <row r="97">
          <cell r="I97" t="str">
            <v>Sim</v>
          </cell>
          <cell r="J97"/>
        </row>
        <row r="98">
          <cell r="I98" t="str">
            <v>Sim</v>
          </cell>
          <cell r="J98"/>
        </row>
        <row r="99">
          <cell r="I99" t="str">
            <v>Sim</v>
          </cell>
          <cell r="J99"/>
        </row>
        <row r="100">
          <cell r="I100" t="str">
            <v>Sim</v>
          </cell>
          <cell r="J100"/>
        </row>
        <row r="101">
          <cell r="I101" t="str">
            <v>Sim</v>
          </cell>
          <cell r="J101"/>
        </row>
        <row r="102">
          <cell r="I102" t="str">
            <v>Não</v>
          </cell>
          <cell r="J102" t="str">
            <v xml:space="preserve">Nào está claro a froma de operar em Miguel Vieira antes da oimplantação da rede coletora e elevatória. </v>
          </cell>
        </row>
        <row r="103">
          <cell r="I103" t="str">
            <v>Não</v>
          </cell>
          <cell r="J103"/>
        </row>
        <row r="104">
          <cell r="I104" t="str">
            <v>Sim</v>
          </cell>
          <cell r="J104"/>
        </row>
        <row r="105">
          <cell r="I105" t="str">
            <v>Sim</v>
          </cell>
          <cell r="J105"/>
        </row>
        <row r="106">
          <cell r="I106" t="str">
            <v>Sim</v>
          </cell>
          <cell r="J106"/>
        </row>
        <row r="107">
          <cell r="I107" t="str">
            <v>Sim</v>
          </cell>
          <cell r="J107"/>
        </row>
        <row r="108">
          <cell r="I108" t="str">
            <v>Sim</v>
          </cell>
          <cell r="J108"/>
        </row>
        <row r="109">
          <cell r="I109" t="str">
            <v>Sim</v>
          </cell>
          <cell r="J109"/>
        </row>
        <row r="110">
          <cell r="I110" t="str">
            <v>Sim</v>
          </cell>
          <cell r="J110"/>
        </row>
        <row r="111">
          <cell r="I111" t="str">
            <v>Sim</v>
          </cell>
          <cell r="J111"/>
        </row>
        <row r="112">
          <cell r="I112" t="str">
            <v>Sim</v>
          </cell>
          <cell r="J112"/>
        </row>
        <row r="113">
          <cell r="I113" t="str">
            <v>Sim</v>
          </cell>
          <cell r="J113"/>
        </row>
        <row r="114">
          <cell r="I114" t="str">
            <v>Sim</v>
          </cell>
          <cell r="J114"/>
        </row>
        <row r="115">
          <cell r="I115" t="str">
            <v>Sim</v>
          </cell>
          <cell r="J115"/>
        </row>
        <row r="116">
          <cell r="I116" t="str">
            <v>Sim</v>
          </cell>
          <cell r="J116"/>
        </row>
        <row r="117">
          <cell r="I117" t="str">
            <v>Sim</v>
          </cell>
          <cell r="J117"/>
        </row>
        <row r="118">
          <cell r="I118" t="str">
            <v>Sim</v>
          </cell>
          <cell r="J118"/>
        </row>
        <row r="119">
          <cell r="I119" t="str">
            <v>Sim</v>
          </cell>
          <cell r="J119"/>
        </row>
        <row r="120">
          <cell r="I120" t="str">
            <v>Sim</v>
          </cell>
          <cell r="J120"/>
        </row>
        <row r="121">
          <cell r="I121" t="str">
            <v>Sim</v>
          </cell>
          <cell r="J121"/>
        </row>
        <row r="122">
          <cell r="I122" t="str">
            <v>Sim</v>
          </cell>
          <cell r="J122"/>
        </row>
        <row r="123">
          <cell r="I123" t="str">
            <v>Sim</v>
          </cell>
          <cell r="J123" t="str">
            <v>Apresentou os calculos e parametros</v>
          </cell>
        </row>
        <row r="124">
          <cell r="I124" t="str">
            <v>Sim</v>
          </cell>
          <cell r="J124"/>
        </row>
        <row r="125">
          <cell r="I125" t="str">
            <v>Sim</v>
          </cell>
          <cell r="J125"/>
        </row>
        <row r="126">
          <cell r="I126" t="str">
            <v>Sim</v>
          </cell>
          <cell r="J126"/>
        </row>
        <row r="127">
          <cell r="I127" t="str">
            <v>Sim</v>
          </cell>
          <cell r="J127"/>
        </row>
        <row r="128">
          <cell r="I128" t="str">
            <v>Sim</v>
          </cell>
          <cell r="J128"/>
        </row>
        <row r="129">
          <cell r="I129" t="str">
            <v>Sim</v>
          </cell>
          <cell r="J129"/>
        </row>
        <row r="130">
          <cell r="I130" t="str">
            <v>Sim</v>
          </cell>
          <cell r="J130"/>
        </row>
        <row r="131">
          <cell r="I131" t="str">
            <v>Sim</v>
          </cell>
          <cell r="J131"/>
        </row>
        <row r="132">
          <cell r="I132" t="str">
            <v>Sim</v>
          </cell>
          <cell r="J132"/>
        </row>
        <row r="133">
          <cell r="I133" t="str">
            <v>Sim</v>
          </cell>
          <cell r="J133"/>
        </row>
        <row r="134">
          <cell r="I134" t="str">
            <v>Sim</v>
          </cell>
          <cell r="J134" t="str">
            <v>Apresentou as descrições nas paginas 194 a 206.</v>
          </cell>
        </row>
        <row r="135">
          <cell r="I135" t="str">
            <v>Sim</v>
          </cell>
          <cell r="J135"/>
        </row>
        <row r="136">
          <cell r="I136" t="str">
            <v>Sim</v>
          </cell>
          <cell r="J136"/>
        </row>
        <row r="137">
          <cell r="I137" t="str">
            <v>Sim</v>
          </cell>
          <cell r="J137"/>
        </row>
        <row r="138">
          <cell r="I138" t="str">
            <v>Sim</v>
          </cell>
          <cell r="J138"/>
        </row>
        <row r="139">
          <cell r="I139" t="str">
            <v>Sim</v>
          </cell>
          <cell r="J139"/>
        </row>
        <row r="140">
          <cell r="I140" t="str">
            <v>Sim</v>
          </cell>
          <cell r="J140"/>
        </row>
        <row r="141">
          <cell r="I141" t="str">
            <v>Sim</v>
          </cell>
          <cell r="J141"/>
        </row>
        <row r="142">
          <cell r="I142" t="str">
            <v>Sim</v>
          </cell>
          <cell r="J142"/>
        </row>
        <row r="143">
          <cell r="I143" t="str">
            <v>Sim</v>
          </cell>
          <cell r="J143"/>
        </row>
        <row r="144">
          <cell r="I144" t="str">
            <v>Sim</v>
          </cell>
          <cell r="J144"/>
        </row>
        <row r="145">
          <cell r="I145" t="str">
            <v>Sim</v>
          </cell>
          <cell r="J145"/>
        </row>
        <row r="146">
          <cell r="I146" t="str">
            <v>Não</v>
          </cell>
          <cell r="J146" t="str">
            <v>Não apresenta as atividades predecessoras.</v>
          </cell>
        </row>
        <row r="147">
          <cell r="I147" t="str">
            <v>Não</v>
          </cell>
          <cell r="J147"/>
        </row>
        <row r="148">
          <cell r="I148" t="str">
            <v>Não</v>
          </cell>
          <cell r="J148"/>
        </row>
        <row r="149">
          <cell r="I149" t="str">
            <v>Não</v>
          </cell>
          <cell r="J149"/>
        </row>
        <row r="150">
          <cell r="I150" t="str">
            <v>Sim</v>
          </cell>
          <cell r="J150"/>
        </row>
        <row r="151">
          <cell r="I151" t="str">
            <v>Sim</v>
          </cell>
          <cell r="J151"/>
        </row>
        <row r="152">
          <cell r="I152" t="str">
            <v>Sim</v>
          </cell>
          <cell r="J152"/>
        </row>
        <row r="153">
          <cell r="I153" t="str">
            <v>Sim</v>
          </cell>
          <cell r="J153"/>
        </row>
        <row r="154">
          <cell r="I154" t="str">
            <v>Não</v>
          </cell>
          <cell r="J154"/>
        </row>
        <row r="155">
          <cell r="I155" t="str">
            <v>Não</v>
          </cell>
          <cell r="J155"/>
        </row>
        <row r="156">
          <cell r="I156" t="str">
            <v>Não</v>
          </cell>
          <cell r="J156"/>
        </row>
        <row r="157">
          <cell r="I157" t="str">
            <v>Não</v>
          </cell>
          <cell r="J157"/>
        </row>
        <row r="158">
          <cell r="I158" t="str">
            <v>Sim</v>
          </cell>
          <cell r="J158"/>
        </row>
        <row r="159">
          <cell r="I159" t="str">
            <v>Sim</v>
          </cell>
          <cell r="J159"/>
        </row>
        <row r="160">
          <cell r="I160" t="str">
            <v>Sim</v>
          </cell>
          <cell r="J160"/>
        </row>
        <row r="161">
          <cell r="I161" t="str">
            <v>Sim</v>
          </cell>
          <cell r="J161"/>
        </row>
        <row r="162">
          <cell r="I162" t="str">
            <v>Sim</v>
          </cell>
          <cell r="J162"/>
        </row>
        <row r="163">
          <cell r="I163" t="str">
            <v>Sim</v>
          </cell>
          <cell r="J163"/>
        </row>
        <row r="164">
          <cell r="I164" t="str">
            <v>Sim</v>
          </cell>
          <cell r="J164"/>
        </row>
        <row r="165">
          <cell r="I165" t="str">
            <v>Sim</v>
          </cell>
          <cell r="J165"/>
        </row>
        <row r="166">
          <cell r="I166" t="str">
            <v>Sim</v>
          </cell>
          <cell r="J166"/>
        </row>
        <row r="167">
          <cell r="I167" t="str">
            <v>Sim</v>
          </cell>
          <cell r="J167"/>
        </row>
        <row r="168">
          <cell r="I168" t="str">
            <v>Sim</v>
          </cell>
          <cell r="J168"/>
        </row>
        <row r="169">
          <cell r="I169" t="str">
            <v>Sim</v>
          </cell>
          <cell r="J169"/>
        </row>
        <row r="170">
          <cell r="I170" t="str">
            <v>Sim</v>
          </cell>
          <cell r="J170"/>
        </row>
        <row r="171">
          <cell r="I171" t="str">
            <v>Sim</v>
          </cell>
          <cell r="J171"/>
        </row>
        <row r="172">
          <cell r="I172" t="str">
            <v>Sim</v>
          </cell>
          <cell r="J172"/>
        </row>
        <row r="173">
          <cell r="I173" t="str">
            <v>Sim</v>
          </cell>
          <cell r="J173"/>
        </row>
        <row r="174">
          <cell r="I174" t="str">
            <v>Sim</v>
          </cell>
          <cell r="J174"/>
        </row>
        <row r="175">
          <cell r="I175" t="str">
            <v>Sim</v>
          </cell>
          <cell r="J175"/>
        </row>
        <row r="176">
          <cell r="I176" t="str">
            <v>Sim</v>
          </cell>
          <cell r="J176"/>
        </row>
        <row r="177">
          <cell r="I177" t="str">
            <v>Sim</v>
          </cell>
          <cell r="J177"/>
        </row>
        <row r="178">
          <cell r="I178" t="str">
            <v>Sim</v>
          </cell>
          <cell r="J178"/>
        </row>
        <row r="179">
          <cell r="I179" t="str">
            <v>Sim</v>
          </cell>
          <cell r="J179"/>
        </row>
        <row r="180">
          <cell r="I180" t="str">
            <v>Sim</v>
          </cell>
          <cell r="J180"/>
        </row>
        <row r="181">
          <cell r="I181" t="str">
            <v>Sim</v>
          </cell>
          <cell r="J181"/>
        </row>
        <row r="182">
          <cell r="I182" t="str">
            <v>Sim</v>
          </cell>
          <cell r="J182"/>
        </row>
        <row r="183">
          <cell r="I183" t="str">
            <v>Sim</v>
          </cell>
          <cell r="J183"/>
        </row>
        <row r="184">
          <cell r="I184" t="str">
            <v>Sim</v>
          </cell>
          <cell r="J184"/>
        </row>
        <row r="185">
          <cell r="I185" t="str">
            <v>Sim</v>
          </cell>
          <cell r="J185"/>
        </row>
        <row r="186">
          <cell r="I186" t="str">
            <v>Não</v>
          </cell>
          <cell r="J186"/>
        </row>
        <row r="187">
          <cell r="I187" t="str">
            <v>Não</v>
          </cell>
          <cell r="J187"/>
        </row>
        <row r="188">
          <cell r="I188" t="str">
            <v>Não</v>
          </cell>
          <cell r="J188"/>
        </row>
        <row r="189">
          <cell r="I189" t="str">
            <v>Não</v>
          </cell>
          <cell r="J189"/>
        </row>
        <row r="190">
          <cell r="I190" t="str">
            <v>Sim</v>
          </cell>
          <cell r="J190"/>
        </row>
        <row r="191">
          <cell r="I191" t="str">
            <v>Sim</v>
          </cell>
          <cell r="J191"/>
        </row>
        <row r="192">
          <cell r="I192" t="str">
            <v>Sim</v>
          </cell>
          <cell r="J192"/>
        </row>
        <row r="193">
          <cell r="I193" t="str">
            <v>Sim</v>
          </cell>
          <cell r="J193"/>
        </row>
        <row r="194">
          <cell r="I194" t="str">
            <v>Sim</v>
          </cell>
          <cell r="J194"/>
        </row>
        <row r="195">
          <cell r="I195" t="str">
            <v>Sim</v>
          </cell>
          <cell r="J195"/>
        </row>
        <row r="196">
          <cell r="I196" t="str">
            <v>Sim</v>
          </cell>
          <cell r="J196"/>
        </row>
        <row r="197">
          <cell r="I197" t="str">
            <v>Sim</v>
          </cell>
          <cell r="J197"/>
        </row>
        <row r="198">
          <cell r="I198" t="str">
            <v>Não</v>
          </cell>
          <cell r="J198"/>
        </row>
        <row r="199">
          <cell r="I199" t="str">
            <v>Não</v>
          </cell>
          <cell r="J199"/>
        </row>
        <row r="200">
          <cell r="I200" t="str">
            <v>Não</v>
          </cell>
          <cell r="J200"/>
        </row>
        <row r="201">
          <cell r="I201" t="str">
            <v>Não</v>
          </cell>
          <cell r="J201"/>
        </row>
        <row r="202">
          <cell r="I202" t="str">
            <v>Não</v>
          </cell>
          <cell r="J202"/>
        </row>
        <row r="203">
          <cell r="I203" t="str">
            <v>Não</v>
          </cell>
          <cell r="J203"/>
        </row>
        <row r="204">
          <cell r="I204" t="str">
            <v>Não</v>
          </cell>
          <cell r="J204"/>
        </row>
        <row r="205">
          <cell r="I205" t="str">
            <v>Não</v>
          </cell>
          <cell r="J205"/>
        </row>
        <row r="206">
          <cell r="I206" t="str">
            <v>Sim</v>
          </cell>
          <cell r="J206"/>
        </row>
        <row r="207">
          <cell r="I207" t="str">
            <v>Sim</v>
          </cell>
          <cell r="J207"/>
        </row>
        <row r="208">
          <cell r="I208" t="str">
            <v>Sim</v>
          </cell>
          <cell r="J208"/>
        </row>
        <row r="209">
          <cell r="I209" t="str">
            <v>Sim</v>
          </cell>
          <cell r="J209"/>
        </row>
        <row r="210">
          <cell r="I210" t="str">
            <v>Sim</v>
          </cell>
          <cell r="J210"/>
        </row>
        <row r="211">
          <cell r="I211" t="str">
            <v>Sim</v>
          </cell>
          <cell r="J211"/>
        </row>
        <row r="212">
          <cell r="I212" t="str">
            <v>Sim</v>
          </cell>
          <cell r="J212"/>
        </row>
        <row r="213">
          <cell r="I213" t="str">
            <v>Sim</v>
          </cell>
          <cell r="J213"/>
        </row>
        <row r="214">
          <cell r="I214" t="str">
            <v>Sim</v>
          </cell>
          <cell r="J214"/>
        </row>
        <row r="215">
          <cell r="I215" t="str">
            <v>Sim</v>
          </cell>
          <cell r="J215"/>
        </row>
        <row r="216">
          <cell r="I216" t="str">
            <v>Sim</v>
          </cell>
          <cell r="J216"/>
        </row>
        <row r="217">
          <cell r="I217" t="str">
            <v>Sim</v>
          </cell>
          <cell r="J217"/>
        </row>
        <row r="218">
          <cell r="I218" t="str">
            <v>Sim</v>
          </cell>
          <cell r="J218"/>
        </row>
        <row r="219">
          <cell r="I219" t="str">
            <v>Sim</v>
          </cell>
          <cell r="J219"/>
        </row>
        <row r="220">
          <cell r="I220" t="str">
            <v>Sim</v>
          </cell>
          <cell r="J220"/>
        </row>
        <row r="221">
          <cell r="I221" t="str">
            <v>Sim</v>
          </cell>
          <cell r="J221"/>
        </row>
        <row r="222">
          <cell r="I222" t="str">
            <v>Sim</v>
          </cell>
          <cell r="J222"/>
        </row>
        <row r="223">
          <cell r="I223" t="str">
            <v>Sim</v>
          </cell>
          <cell r="J223"/>
        </row>
        <row r="224">
          <cell r="I224" t="str">
            <v>Sim</v>
          </cell>
          <cell r="J224"/>
        </row>
        <row r="225">
          <cell r="I225" t="str">
            <v>Sim</v>
          </cell>
          <cell r="J225"/>
        </row>
        <row r="226">
          <cell r="I226" t="str">
            <v>Sim</v>
          </cell>
          <cell r="J226"/>
        </row>
        <row r="227">
          <cell r="I227" t="str">
            <v>Sim</v>
          </cell>
          <cell r="J227"/>
        </row>
        <row r="228">
          <cell r="I228" t="str">
            <v>Sim</v>
          </cell>
          <cell r="J228"/>
        </row>
        <row r="229">
          <cell r="I229" t="str">
            <v>Sim</v>
          </cell>
          <cell r="J229"/>
        </row>
        <row r="230">
          <cell r="I230" t="str">
            <v>Sim</v>
          </cell>
          <cell r="J230"/>
        </row>
        <row r="231">
          <cell r="I231" t="str">
            <v>não</v>
          </cell>
          <cell r="J231"/>
        </row>
        <row r="232">
          <cell r="I232" t="str">
            <v>Não</v>
          </cell>
          <cell r="J232"/>
        </row>
        <row r="233">
          <cell r="I233" t="str">
            <v>Sim</v>
          </cell>
          <cell r="J233"/>
        </row>
        <row r="234">
          <cell r="I234" t="str">
            <v>Não</v>
          </cell>
          <cell r="J234"/>
        </row>
        <row r="235">
          <cell r="I235" t="str">
            <v>Não</v>
          </cell>
          <cell r="J235"/>
        </row>
        <row r="236">
          <cell r="I236" t="str">
            <v>Não</v>
          </cell>
          <cell r="J236"/>
        </row>
        <row r="237">
          <cell r="I237" t="str">
            <v>Não</v>
          </cell>
          <cell r="J237"/>
        </row>
        <row r="238">
          <cell r="I238" t="str">
            <v>Sim</v>
          </cell>
          <cell r="J238"/>
        </row>
        <row r="239">
          <cell r="I239" t="str">
            <v>Sim</v>
          </cell>
          <cell r="J239"/>
        </row>
        <row r="240">
          <cell r="I240" t="str">
            <v>Sim</v>
          </cell>
          <cell r="J240"/>
        </row>
        <row r="241">
          <cell r="I241" t="str">
            <v>Sim</v>
          </cell>
          <cell r="J241"/>
        </row>
        <row r="242">
          <cell r="I242" t="str">
            <v>Sim</v>
          </cell>
          <cell r="J242"/>
        </row>
        <row r="243">
          <cell r="I243" t="str">
            <v>Sim</v>
          </cell>
          <cell r="J243"/>
        </row>
        <row r="244">
          <cell r="I244" t="str">
            <v>Sim</v>
          </cell>
          <cell r="J244"/>
        </row>
        <row r="245">
          <cell r="I245" t="str">
            <v>Sim</v>
          </cell>
          <cell r="J245"/>
        </row>
        <row r="246">
          <cell r="I246" t="str">
            <v>Sim</v>
          </cell>
          <cell r="J246"/>
        </row>
        <row r="247">
          <cell r="I247" t="str">
            <v>Sim</v>
          </cell>
          <cell r="J247"/>
        </row>
        <row r="248">
          <cell r="I248" t="str">
            <v>Sim</v>
          </cell>
          <cell r="J248"/>
        </row>
        <row r="249">
          <cell r="I249" t="str">
            <v>Sim</v>
          </cell>
          <cell r="J249"/>
        </row>
        <row r="250">
          <cell r="I250" t="str">
            <v>Sim</v>
          </cell>
          <cell r="J250"/>
        </row>
        <row r="251">
          <cell r="I251" t="str">
            <v>Sim</v>
          </cell>
          <cell r="J251"/>
        </row>
        <row r="252">
          <cell r="I252" t="str">
            <v>Sim</v>
          </cell>
          <cell r="J252"/>
        </row>
        <row r="253">
          <cell r="I253" t="str">
            <v>Sim</v>
          </cell>
          <cell r="J253"/>
        </row>
        <row r="254">
          <cell r="I254" t="str">
            <v>Sim</v>
          </cell>
          <cell r="J254"/>
        </row>
        <row r="255">
          <cell r="I255" t="str">
            <v>Sim</v>
          </cell>
          <cell r="J255"/>
        </row>
        <row r="256">
          <cell r="I256" t="str">
            <v>Sim</v>
          </cell>
          <cell r="J256"/>
        </row>
        <row r="257">
          <cell r="I257" t="str">
            <v>Sim</v>
          </cell>
          <cell r="J257"/>
        </row>
        <row r="258">
          <cell r="I258" t="str">
            <v>Não</v>
          </cell>
          <cell r="J258"/>
        </row>
        <row r="259">
          <cell r="I259" t="str">
            <v>Não</v>
          </cell>
          <cell r="J259"/>
        </row>
        <row r="260">
          <cell r="I260" t="str">
            <v>Não</v>
          </cell>
          <cell r="J260"/>
        </row>
        <row r="261">
          <cell r="I261" t="str">
            <v>Não</v>
          </cell>
          <cell r="J261"/>
        </row>
        <row r="262">
          <cell r="I262" t="str">
            <v>Não</v>
          </cell>
          <cell r="J262"/>
        </row>
        <row r="263">
          <cell r="I263" t="str">
            <v>Não</v>
          </cell>
          <cell r="J263"/>
        </row>
        <row r="264">
          <cell r="I264" t="str">
            <v>Não</v>
          </cell>
          <cell r="J264"/>
        </row>
        <row r="265">
          <cell r="I265" t="str">
            <v>Não</v>
          </cell>
          <cell r="J265"/>
        </row>
        <row r="266">
          <cell r="I266" t="str">
            <v>Não</v>
          </cell>
          <cell r="J266"/>
        </row>
        <row r="267">
          <cell r="I267" t="str">
            <v>Não</v>
          </cell>
          <cell r="J267"/>
        </row>
        <row r="268">
          <cell r="I268" t="str">
            <v>Não</v>
          </cell>
          <cell r="J268"/>
        </row>
        <row r="269">
          <cell r="I269" t="str">
            <v>Não</v>
          </cell>
          <cell r="J269"/>
        </row>
        <row r="270">
          <cell r="I270" t="str">
            <v>Não</v>
          </cell>
          <cell r="J270"/>
        </row>
        <row r="271">
          <cell r="I271" t="str">
            <v>Não</v>
          </cell>
          <cell r="J271"/>
        </row>
        <row r="272">
          <cell r="I272" t="str">
            <v>Não</v>
          </cell>
          <cell r="J272"/>
        </row>
        <row r="273">
          <cell r="I273" t="str">
            <v>Não</v>
          </cell>
          <cell r="J273"/>
        </row>
        <row r="274">
          <cell r="I274" t="str">
            <v>Sim</v>
          </cell>
          <cell r="J274"/>
        </row>
        <row r="275">
          <cell r="I275" t="str">
            <v>Sim</v>
          </cell>
          <cell r="J275"/>
        </row>
        <row r="276">
          <cell r="I276" t="str">
            <v>sim</v>
          </cell>
          <cell r="J276"/>
        </row>
        <row r="277">
          <cell r="I277" t="str">
            <v>sim</v>
          </cell>
          <cell r="J277"/>
        </row>
        <row r="278">
          <cell r="I278" t="str">
            <v>Sim</v>
          </cell>
          <cell r="J278"/>
        </row>
        <row r="279">
          <cell r="I279" t="str">
            <v>Sim</v>
          </cell>
          <cell r="J279"/>
        </row>
        <row r="280">
          <cell r="I280" t="str">
            <v>Sim</v>
          </cell>
          <cell r="J280"/>
        </row>
        <row r="281">
          <cell r="I281" t="str">
            <v>Sim</v>
          </cell>
          <cell r="J281"/>
        </row>
        <row r="282">
          <cell r="I282" t="str">
            <v>Sim</v>
          </cell>
          <cell r="J282"/>
        </row>
        <row r="283">
          <cell r="I283" t="str">
            <v>Sim</v>
          </cell>
          <cell r="J283"/>
        </row>
        <row r="284">
          <cell r="I284" t="str">
            <v>Sim</v>
          </cell>
          <cell r="J284"/>
        </row>
        <row r="285">
          <cell r="I285" t="str">
            <v>Sim</v>
          </cell>
          <cell r="J285"/>
        </row>
      </sheetData>
      <sheetData sheetId="2">
        <row r="2">
          <cell r="I2" t="str">
            <v>sim</v>
          </cell>
          <cell r="J2"/>
        </row>
        <row r="3">
          <cell r="I3" t="str">
            <v>sim</v>
          </cell>
          <cell r="J3"/>
        </row>
        <row r="4">
          <cell r="I4" t="str">
            <v>sim</v>
          </cell>
          <cell r="J4"/>
        </row>
        <row r="5">
          <cell r="I5" t="str">
            <v>sim</v>
          </cell>
          <cell r="J5"/>
        </row>
        <row r="6">
          <cell r="I6" t="str">
            <v>Não</v>
          </cell>
          <cell r="J6"/>
        </row>
        <row r="7">
          <cell r="I7" t="str">
            <v>Não</v>
          </cell>
          <cell r="J7"/>
        </row>
        <row r="8">
          <cell r="I8" t="str">
            <v>Não</v>
          </cell>
          <cell r="J8"/>
        </row>
        <row r="9">
          <cell r="I9" t="str">
            <v>Não</v>
          </cell>
          <cell r="J9"/>
        </row>
        <row r="10">
          <cell r="I10" t="str">
            <v>Não</v>
          </cell>
          <cell r="J10"/>
        </row>
        <row r="11">
          <cell r="I11" t="str">
            <v>Não</v>
          </cell>
          <cell r="J11"/>
        </row>
        <row r="12">
          <cell r="I12" t="str">
            <v>Não</v>
          </cell>
          <cell r="J12"/>
        </row>
        <row r="13">
          <cell r="I13" t="str">
            <v>sim</v>
          </cell>
          <cell r="J13"/>
        </row>
        <row r="14">
          <cell r="I14" t="str">
            <v>sim</v>
          </cell>
          <cell r="J14"/>
        </row>
        <row r="15">
          <cell r="I15" t="str">
            <v>Não</v>
          </cell>
          <cell r="J15"/>
        </row>
        <row r="16">
          <cell r="I16" t="str">
            <v>Não</v>
          </cell>
          <cell r="J16"/>
        </row>
        <row r="17">
          <cell r="I17" t="str">
            <v>sim</v>
          </cell>
          <cell r="J17"/>
        </row>
        <row r="18">
          <cell r="I18" t="str">
            <v>sim</v>
          </cell>
          <cell r="J18"/>
        </row>
        <row r="19">
          <cell r="I19" t="str">
            <v>sim</v>
          </cell>
          <cell r="J19"/>
        </row>
        <row r="20">
          <cell r="I20" t="str">
            <v>Não</v>
          </cell>
          <cell r="J20" t="str">
            <v>Não aborda a disponibilidade de captação dos poços</v>
          </cell>
        </row>
        <row r="21">
          <cell r="I21" t="str">
            <v>sim</v>
          </cell>
          <cell r="J21"/>
        </row>
        <row r="22">
          <cell r="I22" t="str">
            <v>sim</v>
          </cell>
          <cell r="J22"/>
        </row>
        <row r="23">
          <cell r="I23" t="str">
            <v>sim</v>
          </cell>
          <cell r="J23"/>
        </row>
        <row r="24">
          <cell r="I24" t="str">
            <v>sim</v>
          </cell>
          <cell r="J24"/>
        </row>
        <row r="25">
          <cell r="I25" t="str">
            <v>sim</v>
          </cell>
          <cell r="J25"/>
        </row>
        <row r="26">
          <cell r="I26" t="str">
            <v>sim</v>
          </cell>
          <cell r="J26"/>
        </row>
        <row r="27">
          <cell r="I27" t="str">
            <v>sim</v>
          </cell>
          <cell r="J27"/>
        </row>
        <row r="28">
          <cell r="I28" t="str">
            <v>sim</v>
          </cell>
          <cell r="J28"/>
        </row>
        <row r="29">
          <cell r="I29" t="str">
            <v>sim</v>
          </cell>
          <cell r="J29"/>
        </row>
        <row r="30">
          <cell r="I30" t="str">
            <v>sim</v>
          </cell>
          <cell r="J30"/>
        </row>
        <row r="31">
          <cell r="I31" t="str">
            <v>sim</v>
          </cell>
          <cell r="J31"/>
        </row>
        <row r="32">
          <cell r="I32" t="str">
            <v>sim</v>
          </cell>
          <cell r="J32"/>
        </row>
        <row r="33">
          <cell r="I33" t="str">
            <v>sim</v>
          </cell>
          <cell r="J33"/>
        </row>
        <row r="34">
          <cell r="I34" t="str">
            <v>sim</v>
          </cell>
          <cell r="J34"/>
        </row>
        <row r="35">
          <cell r="I35" t="str">
            <v>sim</v>
          </cell>
          <cell r="J35"/>
        </row>
        <row r="36">
          <cell r="J36"/>
        </row>
        <row r="37">
          <cell r="I37" t="str">
            <v>sim</v>
          </cell>
          <cell r="J37"/>
        </row>
        <row r="38">
          <cell r="I38" t="str">
            <v>sim</v>
          </cell>
          <cell r="J38"/>
        </row>
        <row r="39">
          <cell r="I39" t="str">
            <v>sim</v>
          </cell>
          <cell r="J39"/>
        </row>
        <row r="40">
          <cell r="I40" t="str">
            <v>sim</v>
          </cell>
          <cell r="J40"/>
        </row>
        <row r="41">
          <cell r="I41" t="str">
            <v>sim</v>
          </cell>
          <cell r="J41"/>
        </row>
        <row r="42">
          <cell r="I42" t="str">
            <v>sim</v>
          </cell>
          <cell r="J42"/>
        </row>
        <row r="43">
          <cell r="I43" t="str">
            <v>sim</v>
          </cell>
          <cell r="J43"/>
        </row>
        <row r="44">
          <cell r="I44" t="str">
            <v>sim</v>
          </cell>
          <cell r="J44"/>
        </row>
        <row r="45">
          <cell r="I45" t="str">
            <v>sim</v>
          </cell>
          <cell r="J45"/>
        </row>
        <row r="46">
          <cell r="I46" t="str">
            <v>sim</v>
          </cell>
          <cell r="J46"/>
        </row>
        <row r="47">
          <cell r="I47" t="str">
            <v>sim</v>
          </cell>
          <cell r="J47"/>
        </row>
        <row r="48">
          <cell r="I48" t="str">
            <v>sim</v>
          </cell>
          <cell r="J48"/>
        </row>
        <row r="49">
          <cell r="I49" t="str">
            <v>sim</v>
          </cell>
          <cell r="J49"/>
        </row>
        <row r="50">
          <cell r="I50" t="str">
            <v>sim</v>
          </cell>
          <cell r="J50"/>
        </row>
        <row r="51">
          <cell r="I51" t="str">
            <v>sim</v>
          </cell>
          <cell r="J51"/>
        </row>
        <row r="52">
          <cell r="I52" t="str">
            <v>sim</v>
          </cell>
          <cell r="J52"/>
        </row>
        <row r="53">
          <cell r="I53" t="str">
            <v>sim</v>
          </cell>
          <cell r="J53"/>
        </row>
        <row r="54">
          <cell r="I54" t="str">
            <v>sim</v>
          </cell>
          <cell r="J54"/>
        </row>
        <row r="55">
          <cell r="I55" t="str">
            <v>sim</v>
          </cell>
          <cell r="J55"/>
        </row>
        <row r="56">
          <cell r="I56" t="str">
            <v>sim</v>
          </cell>
          <cell r="J56"/>
        </row>
        <row r="57">
          <cell r="I57" t="str">
            <v>sim</v>
          </cell>
          <cell r="J57"/>
        </row>
        <row r="58">
          <cell r="I58" t="str">
            <v>sim</v>
          </cell>
          <cell r="J58"/>
        </row>
        <row r="60">
          <cell r="J60"/>
        </row>
        <row r="61">
          <cell r="J61"/>
        </row>
        <row r="62">
          <cell r="I62" t="str">
            <v>sim</v>
          </cell>
          <cell r="J62"/>
        </row>
        <row r="63">
          <cell r="I63" t="str">
            <v>sim</v>
          </cell>
          <cell r="J63"/>
        </row>
        <row r="64">
          <cell r="I64" t="str">
            <v>sim</v>
          </cell>
          <cell r="J64"/>
        </row>
        <row r="65">
          <cell r="I65" t="str">
            <v>sim</v>
          </cell>
          <cell r="J65"/>
        </row>
        <row r="66">
          <cell r="I66" t="str">
            <v>sim</v>
          </cell>
          <cell r="J66"/>
        </row>
        <row r="67">
          <cell r="I67" t="str">
            <v>sim</v>
          </cell>
          <cell r="J67"/>
        </row>
        <row r="68">
          <cell r="I68" t="str">
            <v>sim</v>
          </cell>
          <cell r="J68"/>
        </row>
        <row r="69">
          <cell r="I69" t="str">
            <v>sim</v>
          </cell>
          <cell r="J69"/>
        </row>
        <row r="70">
          <cell r="I70" t="str">
            <v>Não</v>
          </cell>
          <cell r="J70"/>
        </row>
        <row r="71">
          <cell r="I71" t="str">
            <v>Sim</v>
          </cell>
          <cell r="J71"/>
        </row>
        <row r="72">
          <cell r="I72" t="str">
            <v>Não</v>
          </cell>
          <cell r="J72"/>
        </row>
        <row r="73">
          <cell r="I73" t="str">
            <v>Sim</v>
          </cell>
          <cell r="J73"/>
        </row>
        <row r="74">
          <cell r="I74" t="str">
            <v>Não</v>
          </cell>
          <cell r="J74"/>
        </row>
        <row r="75">
          <cell r="I75" t="str">
            <v>Não</v>
          </cell>
          <cell r="J75"/>
        </row>
        <row r="76">
          <cell r="I76" t="str">
            <v>Não</v>
          </cell>
          <cell r="J76"/>
        </row>
        <row r="77">
          <cell r="I77" t="str">
            <v>Não</v>
          </cell>
          <cell r="J77"/>
        </row>
        <row r="78">
          <cell r="I78" t="str">
            <v>sim</v>
          </cell>
          <cell r="J78"/>
        </row>
        <row r="79">
          <cell r="I79" t="str">
            <v>sim</v>
          </cell>
          <cell r="J79"/>
        </row>
        <row r="80">
          <cell r="I80" t="str">
            <v>sim</v>
          </cell>
          <cell r="J80"/>
        </row>
        <row r="81">
          <cell r="I81" t="str">
            <v>sim</v>
          </cell>
          <cell r="J81"/>
        </row>
        <row r="82">
          <cell r="I82" t="str">
            <v>sim</v>
          </cell>
          <cell r="J82"/>
        </row>
        <row r="83">
          <cell r="I83" t="str">
            <v>sim</v>
          </cell>
          <cell r="J83"/>
        </row>
        <row r="84">
          <cell r="I84" t="str">
            <v>sim</v>
          </cell>
          <cell r="J84"/>
        </row>
        <row r="85">
          <cell r="I85" t="str">
            <v>sim</v>
          </cell>
          <cell r="J85"/>
        </row>
        <row r="86">
          <cell r="I86" t="str">
            <v>sim</v>
          </cell>
          <cell r="J86"/>
        </row>
        <row r="87">
          <cell r="I87" t="str">
            <v>sim</v>
          </cell>
          <cell r="J87"/>
        </row>
        <row r="88">
          <cell r="I88" t="str">
            <v>sim</v>
          </cell>
          <cell r="J88"/>
        </row>
        <row r="89">
          <cell r="I89" t="str">
            <v>sim</v>
          </cell>
          <cell r="J89"/>
        </row>
        <row r="90">
          <cell r="I90" t="str">
            <v>sim</v>
          </cell>
          <cell r="J90"/>
        </row>
        <row r="91">
          <cell r="I91" t="str">
            <v>sim</v>
          </cell>
          <cell r="J91"/>
        </row>
        <row r="92">
          <cell r="I92" t="str">
            <v>sim</v>
          </cell>
          <cell r="J92"/>
        </row>
        <row r="93">
          <cell r="I93" t="str">
            <v>sim</v>
          </cell>
          <cell r="J93"/>
        </row>
        <row r="94">
          <cell r="I94" t="str">
            <v>Não</v>
          </cell>
          <cell r="J94"/>
        </row>
        <row r="95">
          <cell r="I95" t="str">
            <v>Não</v>
          </cell>
          <cell r="J95"/>
        </row>
        <row r="96">
          <cell r="I96" t="str">
            <v>Não</v>
          </cell>
          <cell r="J96"/>
        </row>
        <row r="97">
          <cell r="I97" t="str">
            <v>Não</v>
          </cell>
          <cell r="J97"/>
        </row>
        <row r="98">
          <cell r="I98" t="str">
            <v>Não</v>
          </cell>
          <cell r="J98" t="str">
            <v>Apresenta de forma genérica o tema</v>
          </cell>
        </row>
        <row r="99">
          <cell r="I99" t="str">
            <v>sim</v>
          </cell>
          <cell r="J99"/>
        </row>
        <row r="100">
          <cell r="I100" t="str">
            <v>sim</v>
          </cell>
          <cell r="J100"/>
        </row>
        <row r="101">
          <cell r="I101" t="str">
            <v>Não</v>
          </cell>
          <cell r="J101" t="str">
            <v>Apresenta de forma genérica o tema</v>
          </cell>
        </row>
        <row r="102">
          <cell r="I102" t="str">
            <v>sim</v>
          </cell>
          <cell r="J102"/>
        </row>
        <row r="103">
          <cell r="I103" t="str">
            <v>sim</v>
          </cell>
          <cell r="J103"/>
        </row>
        <row r="104">
          <cell r="I104" t="str">
            <v>sim</v>
          </cell>
          <cell r="J104"/>
        </row>
        <row r="105">
          <cell r="I105" t="str">
            <v>sim</v>
          </cell>
          <cell r="J105"/>
        </row>
        <row r="106">
          <cell r="I106" t="str">
            <v>sim</v>
          </cell>
          <cell r="J106"/>
        </row>
        <row r="107">
          <cell r="I107" t="str">
            <v>sim</v>
          </cell>
          <cell r="J107"/>
        </row>
        <row r="108">
          <cell r="J108"/>
        </row>
        <row r="109">
          <cell r="I109" t="str">
            <v>sim</v>
          </cell>
          <cell r="J109"/>
        </row>
        <row r="110">
          <cell r="I110" t="str">
            <v>sim</v>
          </cell>
          <cell r="J110"/>
        </row>
        <row r="111">
          <cell r="I111" t="str">
            <v>sim</v>
          </cell>
          <cell r="J111"/>
        </row>
        <row r="112">
          <cell r="I112" t="str">
            <v>sim</v>
          </cell>
          <cell r="J112"/>
        </row>
        <row r="113">
          <cell r="I113" t="str">
            <v>sim</v>
          </cell>
          <cell r="J113"/>
        </row>
        <row r="114">
          <cell r="I114" t="str">
            <v>sim</v>
          </cell>
          <cell r="J114"/>
        </row>
        <row r="115">
          <cell r="I115" t="str">
            <v>sim</v>
          </cell>
          <cell r="J115"/>
        </row>
        <row r="116">
          <cell r="J116"/>
        </row>
        <row r="117">
          <cell r="I117" t="str">
            <v>sim</v>
          </cell>
          <cell r="J117"/>
        </row>
        <row r="118">
          <cell r="I118" t="str">
            <v>sim</v>
          </cell>
          <cell r="J118"/>
        </row>
        <row r="119">
          <cell r="I119" t="str">
            <v>sim</v>
          </cell>
          <cell r="J119"/>
        </row>
        <row r="120">
          <cell r="I120" t="str">
            <v>Sim</v>
          </cell>
          <cell r="J120"/>
        </row>
        <row r="121">
          <cell r="I121" t="str">
            <v>Sim</v>
          </cell>
          <cell r="J121"/>
        </row>
        <row r="122">
          <cell r="I122" t="str">
            <v>Sim</v>
          </cell>
          <cell r="J122"/>
        </row>
        <row r="123">
          <cell r="I123" t="str">
            <v>Sim</v>
          </cell>
          <cell r="J123"/>
        </row>
        <row r="124">
          <cell r="J124"/>
        </row>
        <row r="125">
          <cell r="I125" t="str">
            <v>sim</v>
          </cell>
          <cell r="J125"/>
        </row>
        <row r="126">
          <cell r="I126" t="str">
            <v>sim</v>
          </cell>
          <cell r="J126"/>
        </row>
        <row r="127">
          <cell r="I127" t="str">
            <v>sim</v>
          </cell>
          <cell r="J127"/>
        </row>
        <row r="128">
          <cell r="I128" t="str">
            <v>sim</v>
          </cell>
          <cell r="J128"/>
        </row>
        <row r="129">
          <cell r="I129" t="str">
            <v>sim</v>
          </cell>
          <cell r="J129"/>
        </row>
        <row r="130">
          <cell r="I130" t="str">
            <v>sim</v>
          </cell>
          <cell r="J130"/>
        </row>
        <row r="131">
          <cell r="I131" t="str">
            <v>sim</v>
          </cell>
          <cell r="J131"/>
        </row>
        <row r="132">
          <cell r="I132" t="str">
            <v>sim</v>
          </cell>
          <cell r="J132"/>
        </row>
        <row r="133">
          <cell r="I133" t="str">
            <v>sim</v>
          </cell>
          <cell r="J133"/>
        </row>
        <row r="134">
          <cell r="I134" t="str">
            <v>sim</v>
          </cell>
          <cell r="J134"/>
        </row>
        <row r="135">
          <cell r="I135" t="str">
            <v>sim</v>
          </cell>
          <cell r="J135"/>
        </row>
        <row r="136">
          <cell r="I136" t="str">
            <v>sim</v>
          </cell>
          <cell r="J136"/>
        </row>
        <row r="137">
          <cell r="I137" t="str">
            <v>sim</v>
          </cell>
          <cell r="J137"/>
        </row>
        <row r="138">
          <cell r="I138" t="str">
            <v>Não</v>
          </cell>
          <cell r="J138"/>
        </row>
        <row r="139">
          <cell r="I139" t="str">
            <v>Não</v>
          </cell>
          <cell r="J139"/>
        </row>
        <row r="140">
          <cell r="I140" t="str">
            <v>Não</v>
          </cell>
          <cell r="J140"/>
        </row>
        <row r="141">
          <cell r="I141" t="str">
            <v>Não</v>
          </cell>
          <cell r="J141"/>
        </row>
        <row r="142">
          <cell r="I142" t="str">
            <v>sim</v>
          </cell>
          <cell r="J142"/>
        </row>
        <row r="143">
          <cell r="I143" t="str">
            <v>sim</v>
          </cell>
          <cell r="J143"/>
        </row>
        <row r="144">
          <cell r="I144" t="str">
            <v>sim</v>
          </cell>
          <cell r="J144"/>
        </row>
        <row r="145">
          <cell r="I145" t="str">
            <v>sim</v>
          </cell>
          <cell r="J145"/>
        </row>
        <row r="146">
          <cell r="I146" t="str">
            <v>sim</v>
          </cell>
          <cell r="J146"/>
        </row>
        <row r="147">
          <cell r="I147" t="str">
            <v>sim</v>
          </cell>
          <cell r="J147"/>
        </row>
        <row r="148">
          <cell r="I148" t="str">
            <v>sim</v>
          </cell>
          <cell r="J148"/>
        </row>
        <row r="149">
          <cell r="I149" t="str">
            <v>sim</v>
          </cell>
          <cell r="J149"/>
        </row>
        <row r="150">
          <cell r="I150" t="str">
            <v>sim</v>
          </cell>
          <cell r="J150"/>
        </row>
        <row r="151">
          <cell r="I151" t="str">
            <v>sim</v>
          </cell>
          <cell r="J151"/>
        </row>
        <row r="152">
          <cell r="I152" t="str">
            <v>sim</v>
          </cell>
          <cell r="J152"/>
        </row>
        <row r="153">
          <cell r="I153" t="str">
            <v>sim</v>
          </cell>
          <cell r="J153"/>
        </row>
        <row r="154">
          <cell r="I154" t="str">
            <v>sim</v>
          </cell>
          <cell r="J154"/>
        </row>
        <row r="155">
          <cell r="I155" t="str">
            <v>sim</v>
          </cell>
          <cell r="J155"/>
        </row>
        <row r="156">
          <cell r="I156" t="str">
            <v>sim</v>
          </cell>
          <cell r="J156"/>
        </row>
        <row r="157">
          <cell r="I157" t="str">
            <v>sim</v>
          </cell>
          <cell r="J157"/>
        </row>
        <row r="158">
          <cell r="I158" t="str">
            <v>sim</v>
          </cell>
          <cell r="J158"/>
        </row>
        <row r="159">
          <cell r="I159" t="str">
            <v>sim</v>
          </cell>
          <cell r="J159"/>
        </row>
        <row r="160">
          <cell r="I160" t="str">
            <v>sim</v>
          </cell>
          <cell r="J160"/>
        </row>
        <row r="161">
          <cell r="I161" t="str">
            <v>sim</v>
          </cell>
          <cell r="J161"/>
        </row>
        <row r="162">
          <cell r="I162" t="str">
            <v>sim</v>
          </cell>
          <cell r="J162"/>
        </row>
        <row r="163">
          <cell r="I163" t="str">
            <v>sim</v>
          </cell>
          <cell r="J163"/>
        </row>
        <row r="164">
          <cell r="I164" t="str">
            <v>sim</v>
          </cell>
          <cell r="J164"/>
        </row>
        <row r="165">
          <cell r="I165" t="str">
            <v>sim</v>
          </cell>
          <cell r="J165"/>
        </row>
        <row r="166">
          <cell r="I166" t="str">
            <v>sim</v>
          </cell>
          <cell r="J166"/>
        </row>
        <row r="167">
          <cell r="J167"/>
        </row>
        <row r="168">
          <cell r="J168"/>
        </row>
        <row r="169">
          <cell r="I169" t="str">
            <v>sim</v>
          </cell>
          <cell r="J169"/>
        </row>
        <row r="170">
          <cell r="I170" t="str">
            <v>Sim</v>
          </cell>
          <cell r="J170"/>
        </row>
        <row r="171">
          <cell r="I171" t="str">
            <v>Sim</v>
          </cell>
          <cell r="J171"/>
        </row>
        <row r="172">
          <cell r="J172"/>
        </row>
        <row r="173">
          <cell r="I173" t="str">
            <v>Sim</v>
          </cell>
          <cell r="J173"/>
        </row>
        <row r="174">
          <cell r="I174" t="str">
            <v>sim</v>
          </cell>
          <cell r="J174"/>
        </row>
        <row r="175">
          <cell r="I175" t="str">
            <v>sim</v>
          </cell>
          <cell r="J175"/>
        </row>
        <row r="176">
          <cell r="I176" t="str">
            <v>sim</v>
          </cell>
          <cell r="J176"/>
        </row>
        <row r="177">
          <cell r="I177" t="str">
            <v>sim</v>
          </cell>
          <cell r="J177"/>
        </row>
        <row r="178">
          <cell r="I178" t="str">
            <v>Não</v>
          </cell>
          <cell r="J178"/>
        </row>
        <row r="179">
          <cell r="I179" t="str">
            <v>Não</v>
          </cell>
          <cell r="J179"/>
        </row>
        <row r="180">
          <cell r="I180" t="str">
            <v>Não</v>
          </cell>
          <cell r="J180"/>
        </row>
        <row r="181">
          <cell r="I181" t="str">
            <v>Não</v>
          </cell>
          <cell r="J181"/>
        </row>
        <row r="182">
          <cell r="I182" t="str">
            <v>sim</v>
          </cell>
          <cell r="J182"/>
        </row>
        <row r="183">
          <cell r="I183" t="str">
            <v>sim</v>
          </cell>
          <cell r="J183"/>
        </row>
        <row r="184">
          <cell r="I184" t="str">
            <v>Não</v>
          </cell>
          <cell r="J184"/>
        </row>
        <row r="185">
          <cell r="I185" t="str">
            <v>sim</v>
          </cell>
          <cell r="J185"/>
        </row>
        <row r="186">
          <cell r="I186" t="str">
            <v>sim</v>
          </cell>
          <cell r="J186"/>
        </row>
        <row r="187">
          <cell r="I187" t="str">
            <v>sim</v>
          </cell>
          <cell r="J187"/>
        </row>
        <row r="188">
          <cell r="I188" t="str">
            <v>sim</v>
          </cell>
          <cell r="J188"/>
        </row>
        <row r="189">
          <cell r="I189" t="str">
            <v>sim</v>
          </cell>
          <cell r="J189"/>
        </row>
        <row r="190">
          <cell r="I190" t="str">
            <v>sim</v>
          </cell>
          <cell r="J190"/>
        </row>
        <row r="191">
          <cell r="I191" t="str">
            <v>sim</v>
          </cell>
          <cell r="J191"/>
        </row>
        <row r="192">
          <cell r="I192" t="str">
            <v>sim</v>
          </cell>
          <cell r="J192"/>
        </row>
        <row r="193">
          <cell r="I193" t="str">
            <v>sim</v>
          </cell>
          <cell r="J193"/>
        </row>
        <row r="194">
          <cell r="I194" t="str">
            <v>sim</v>
          </cell>
          <cell r="J194"/>
        </row>
        <row r="195">
          <cell r="I195" t="str">
            <v>sim</v>
          </cell>
          <cell r="J195"/>
        </row>
        <row r="196">
          <cell r="J196"/>
        </row>
        <row r="197">
          <cell r="I197" t="str">
            <v>sim</v>
          </cell>
          <cell r="J197"/>
        </row>
        <row r="198">
          <cell r="I198" t="str">
            <v>não</v>
          </cell>
          <cell r="J198"/>
        </row>
        <row r="199">
          <cell r="I199" t="str">
            <v>Não</v>
          </cell>
          <cell r="J199"/>
        </row>
        <row r="200">
          <cell r="I200" t="str">
            <v>Não</v>
          </cell>
          <cell r="J200"/>
        </row>
        <row r="201">
          <cell r="I201" t="str">
            <v>Não</v>
          </cell>
          <cell r="J201"/>
        </row>
        <row r="202">
          <cell r="I202" t="str">
            <v>sim</v>
          </cell>
          <cell r="J202"/>
        </row>
        <row r="203">
          <cell r="I203" t="str">
            <v>sim</v>
          </cell>
          <cell r="J203"/>
        </row>
        <row r="204">
          <cell r="I204" t="str">
            <v>sim</v>
          </cell>
          <cell r="J204"/>
        </row>
        <row r="205">
          <cell r="I205" t="str">
            <v>sim</v>
          </cell>
          <cell r="J205"/>
        </row>
        <row r="206">
          <cell r="I206" t="str">
            <v>sim</v>
          </cell>
          <cell r="J206"/>
        </row>
        <row r="207">
          <cell r="I207" t="str">
            <v>sim</v>
          </cell>
          <cell r="J207"/>
        </row>
        <row r="208">
          <cell r="I208" t="str">
            <v>sim</v>
          </cell>
          <cell r="J208"/>
        </row>
        <row r="209">
          <cell r="I209" t="str">
            <v>sim</v>
          </cell>
          <cell r="J209"/>
        </row>
        <row r="210">
          <cell r="I210" t="str">
            <v>sim</v>
          </cell>
          <cell r="J210"/>
        </row>
        <row r="211">
          <cell r="I211" t="str">
            <v>Não</v>
          </cell>
          <cell r="J211"/>
        </row>
        <row r="212">
          <cell r="I212" t="str">
            <v>Não</v>
          </cell>
          <cell r="J212"/>
        </row>
        <row r="213">
          <cell r="I213" t="str">
            <v>sim</v>
          </cell>
          <cell r="J213"/>
        </row>
        <row r="214">
          <cell r="I214" t="str">
            <v>sim</v>
          </cell>
          <cell r="J214"/>
        </row>
        <row r="215">
          <cell r="I215" t="str">
            <v>sim</v>
          </cell>
          <cell r="J215"/>
        </row>
        <row r="216">
          <cell r="I216" t="str">
            <v>sim</v>
          </cell>
          <cell r="J216"/>
        </row>
        <row r="217">
          <cell r="I217" t="str">
            <v>sim</v>
          </cell>
          <cell r="J217"/>
        </row>
        <row r="218">
          <cell r="I218" t="str">
            <v>sim</v>
          </cell>
          <cell r="J218"/>
        </row>
        <row r="219">
          <cell r="I219" t="str">
            <v>Não</v>
          </cell>
          <cell r="J219"/>
        </row>
        <row r="220">
          <cell r="I220" t="str">
            <v>Não</v>
          </cell>
          <cell r="J220"/>
        </row>
        <row r="221">
          <cell r="I221" t="str">
            <v>Sim</v>
          </cell>
          <cell r="J221"/>
        </row>
        <row r="222">
          <cell r="I222" t="str">
            <v>sim</v>
          </cell>
          <cell r="J222"/>
        </row>
        <row r="223">
          <cell r="I223" t="str">
            <v>Sim</v>
          </cell>
          <cell r="J223"/>
        </row>
        <row r="224">
          <cell r="I224" t="str">
            <v>sim</v>
          </cell>
          <cell r="J224"/>
        </row>
        <row r="225">
          <cell r="I225" t="str">
            <v>sim</v>
          </cell>
          <cell r="J225"/>
        </row>
        <row r="226">
          <cell r="I226" t="str">
            <v>sim</v>
          </cell>
          <cell r="J226"/>
        </row>
        <row r="227">
          <cell r="I227" t="str">
            <v>sim</v>
          </cell>
          <cell r="J227"/>
        </row>
        <row r="228">
          <cell r="I228" t="str">
            <v>sim</v>
          </cell>
          <cell r="J228"/>
        </row>
        <row r="229">
          <cell r="I229" t="str">
            <v>sim</v>
          </cell>
          <cell r="J229"/>
        </row>
        <row r="230">
          <cell r="I230" t="str">
            <v>sim</v>
          </cell>
          <cell r="J230"/>
        </row>
        <row r="231">
          <cell r="I231" t="str">
            <v>sim</v>
          </cell>
          <cell r="J231"/>
        </row>
        <row r="232">
          <cell r="I232" t="str">
            <v>sim</v>
          </cell>
          <cell r="J232"/>
        </row>
        <row r="233">
          <cell r="I233" t="str">
            <v>sim</v>
          </cell>
          <cell r="J233"/>
        </row>
        <row r="234">
          <cell r="I234" t="str">
            <v>sim</v>
          </cell>
          <cell r="J234"/>
        </row>
        <row r="235">
          <cell r="I235" t="str">
            <v>sim</v>
          </cell>
          <cell r="J235"/>
        </row>
        <row r="236">
          <cell r="I236" t="str">
            <v>sim</v>
          </cell>
          <cell r="J236"/>
        </row>
        <row r="237">
          <cell r="I237" t="str">
            <v>sim</v>
          </cell>
          <cell r="J237"/>
        </row>
        <row r="238">
          <cell r="I238" t="str">
            <v>sim</v>
          </cell>
          <cell r="J238"/>
        </row>
        <row r="239">
          <cell r="I239" t="str">
            <v>sim</v>
          </cell>
          <cell r="J239"/>
        </row>
        <row r="240">
          <cell r="I240" t="str">
            <v>sim</v>
          </cell>
          <cell r="J240"/>
        </row>
        <row r="241">
          <cell r="I241" t="str">
            <v>sim</v>
          </cell>
          <cell r="J241"/>
        </row>
        <row r="242">
          <cell r="I242" t="str">
            <v>sim</v>
          </cell>
          <cell r="J242"/>
        </row>
        <row r="243">
          <cell r="I243" t="str">
            <v>sim</v>
          </cell>
          <cell r="J243"/>
        </row>
        <row r="244">
          <cell r="I244" t="str">
            <v>sim</v>
          </cell>
          <cell r="J244"/>
        </row>
        <row r="245">
          <cell r="I245" t="str">
            <v>sim</v>
          </cell>
          <cell r="J245"/>
        </row>
        <row r="246">
          <cell r="I246" t="str">
            <v>sim</v>
          </cell>
          <cell r="J246"/>
        </row>
        <row r="247">
          <cell r="I247" t="str">
            <v>sim</v>
          </cell>
          <cell r="J247"/>
        </row>
        <row r="248">
          <cell r="I248" t="str">
            <v>sim</v>
          </cell>
          <cell r="J248"/>
        </row>
        <row r="249">
          <cell r="I249" t="str">
            <v>sim</v>
          </cell>
          <cell r="J249"/>
        </row>
        <row r="250">
          <cell r="I250" t="str">
            <v>Não</v>
          </cell>
          <cell r="J250"/>
        </row>
        <row r="251">
          <cell r="I251" t="str">
            <v>Não</v>
          </cell>
          <cell r="J251"/>
        </row>
        <row r="252">
          <cell r="I252" t="str">
            <v>Não</v>
          </cell>
          <cell r="J252"/>
        </row>
        <row r="253">
          <cell r="I253" t="str">
            <v>Não</v>
          </cell>
          <cell r="J253"/>
        </row>
        <row r="254">
          <cell r="I254" t="str">
            <v>sim</v>
          </cell>
          <cell r="J254"/>
        </row>
        <row r="255">
          <cell r="I255" t="str">
            <v>sim</v>
          </cell>
          <cell r="J255"/>
        </row>
        <row r="256">
          <cell r="I256" t="str">
            <v>sim</v>
          </cell>
          <cell r="J256"/>
        </row>
        <row r="257">
          <cell r="I257" t="str">
            <v>sim</v>
          </cell>
          <cell r="J257"/>
        </row>
        <row r="258">
          <cell r="I258" t="str">
            <v>sim</v>
          </cell>
          <cell r="J258"/>
        </row>
        <row r="259">
          <cell r="I259" t="str">
            <v>sim</v>
          </cell>
          <cell r="J259"/>
        </row>
        <row r="260">
          <cell r="I260" t="str">
            <v>sim</v>
          </cell>
          <cell r="J260"/>
        </row>
        <row r="261">
          <cell r="I261" t="str">
            <v>sim</v>
          </cell>
          <cell r="J261"/>
        </row>
        <row r="262">
          <cell r="J262"/>
        </row>
        <row r="263">
          <cell r="I263" t="str">
            <v>sim</v>
          </cell>
          <cell r="J263"/>
        </row>
        <row r="264">
          <cell r="J264"/>
        </row>
        <row r="265">
          <cell r="J265"/>
        </row>
        <row r="266">
          <cell r="I266" t="str">
            <v>sim</v>
          </cell>
          <cell r="J266"/>
        </row>
        <row r="267">
          <cell r="I267" t="str">
            <v>sim</v>
          </cell>
          <cell r="J267"/>
        </row>
        <row r="268">
          <cell r="I268" t="str">
            <v>sim</v>
          </cell>
          <cell r="J268"/>
        </row>
        <row r="269">
          <cell r="I269" t="str">
            <v>sim</v>
          </cell>
          <cell r="J269"/>
        </row>
        <row r="270">
          <cell r="I270" t="str">
            <v>sim</v>
          </cell>
          <cell r="J270"/>
        </row>
        <row r="271">
          <cell r="I271" t="str">
            <v>sim</v>
          </cell>
          <cell r="J271"/>
        </row>
        <row r="272">
          <cell r="I272" t="str">
            <v>sim</v>
          </cell>
          <cell r="J272"/>
        </row>
        <row r="273">
          <cell r="I273" t="str">
            <v>sim</v>
          </cell>
          <cell r="J273"/>
        </row>
        <row r="274">
          <cell r="I274" t="str">
            <v>sim</v>
          </cell>
          <cell r="J274"/>
        </row>
        <row r="275">
          <cell r="I275" t="str">
            <v>sim</v>
          </cell>
          <cell r="J275"/>
        </row>
        <row r="276">
          <cell r="I276" t="str">
            <v>sim</v>
          </cell>
          <cell r="J276"/>
        </row>
        <row r="277">
          <cell r="I277" t="str">
            <v>sim</v>
          </cell>
          <cell r="J277"/>
        </row>
        <row r="278">
          <cell r="I278" t="str">
            <v>sim</v>
          </cell>
          <cell r="J278"/>
        </row>
        <row r="279">
          <cell r="I279" t="str">
            <v>sim</v>
          </cell>
          <cell r="J279"/>
        </row>
        <row r="280">
          <cell r="I280" t="str">
            <v>sim</v>
          </cell>
          <cell r="J280"/>
        </row>
        <row r="281">
          <cell r="I281" t="str">
            <v>sim</v>
          </cell>
          <cell r="J281"/>
        </row>
        <row r="282">
          <cell r="I282" t="str">
            <v>sim</v>
          </cell>
          <cell r="J282"/>
        </row>
        <row r="283">
          <cell r="I283" t="str">
            <v>sim</v>
          </cell>
          <cell r="J283"/>
        </row>
        <row r="284">
          <cell r="I284" t="str">
            <v>sim</v>
          </cell>
          <cell r="J284"/>
        </row>
        <row r="285">
          <cell r="I285" t="str">
            <v>sim</v>
          </cell>
          <cell r="J285"/>
        </row>
      </sheetData>
      <sheetData sheetId="3">
        <row r="2">
          <cell r="I2" t="str">
            <v>Sim</v>
          </cell>
          <cell r="J2"/>
        </row>
        <row r="3">
          <cell r="I3" t="str">
            <v>Sim</v>
          </cell>
          <cell r="J3"/>
        </row>
        <row r="4">
          <cell r="I4" t="str">
            <v>sim</v>
          </cell>
          <cell r="J4"/>
        </row>
        <row r="5">
          <cell r="I5" t="str">
            <v>Sim</v>
          </cell>
          <cell r="J5"/>
        </row>
        <row r="6">
          <cell r="I6" t="str">
            <v>Não</v>
          </cell>
          <cell r="J6"/>
        </row>
        <row r="7">
          <cell r="I7" t="str">
            <v>Não</v>
          </cell>
          <cell r="J7"/>
        </row>
        <row r="8">
          <cell r="I8" t="str">
            <v>Não</v>
          </cell>
          <cell r="J8"/>
        </row>
        <row r="9">
          <cell r="I9" t="str">
            <v>Não</v>
          </cell>
          <cell r="J9"/>
        </row>
        <row r="10">
          <cell r="I10" t="str">
            <v>Não</v>
          </cell>
          <cell r="J10" t="str">
            <v>Não abordas as principais variaveis socio economicas</v>
          </cell>
        </row>
        <row r="11">
          <cell r="I11" t="str">
            <v>Não</v>
          </cell>
          <cell r="J11"/>
        </row>
        <row r="12">
          <cell r="I12" t="str">
            <v>Não</v>
          </cell>
          <cell r="J12"/>
        </row>
        <row r="13">
          <cell r="I13" t="str">
            <v>Não</v>
          </cell>
          <cell r="J13"/>
        </row>
        <row r="14">
          <cell r="I14" t="str">
            <v>não</v>
          </cell>
          <cell r="J14"/>
        </row>
        <row r="15">
          <cell r="I15" t="str">
            <v>Sim</v>
          </cell>
          <cell r="J15"/>
        </row>
        <row r="16">
          <cell r="I16" t="str">
            <v>Sim</v>
          </cell>
          <cell r="J16"/>
        </row>
        <row r="17">
          <cell r="I17" t="str">
            <v>Não</v>
          </cell>
          <cell r="J17"/>
        </row>
        <row r="18">
          <cell r="I18" t="str">
            <v>Sim</v>
          </cell>
          <cell r="J18"/>
        </row>
        <row r="19">
          <cell r="I19" t="str">
            <v>Sim</v>
          </cell>
          <cell r="J19"/>
        </row>
        <row r="20">
          <cell r="I20" t="str">
            <v>Sim</v>
          </cell>
          <cell r="J20"/>
        </row>
        <row r="21">
          <cell r="I21" t="str">
            <v>Sim</v>
          </cell>
          <cell r="J21"/>
        </row>
        <row r="22">
          <cell r="I22" t="str">
            <v>Sim</v>
          </cell>
          <cell r="J22"/>
        </row>
        <row r="23">
          <cell r="I23" t="str">
            <v>Sim</v>
          </cell>
          <cell r="J23"/>
        </row>
        <row r="24">
          <cell r="I24" t="str">
            <v>Sim</v>
          </cell>
          <cell r="J24"/>
        </row>
        <row r="25">
          <cell r="I25" t="str">
            <v>Sim</v>
          </cell>
          <cell r="J25"/>
        </row>
        <row r="26">
          <cell r="I26" t="str">
            <v>Não</v>
          </cell>
          <cell r="J26"/>
        </row>
        <row r="27">
          <cell r="I27" t="str">
            <v>sim</v>
          </cell>
          <cell r="J27"/>
        </row>
        <row r="28">
          <cell r="I28" t="str">
            <v>não</v>
          </cell>
          <cell r="J28"/>
        </row>
        <row r="29">
          <cell r="I29" t="str">
            <v>não</v>
          </cell>
          <cell r="J29"/>
        </row>
        <row r="30">
          <cell r="I30" t="str">
            <v>Sim</v>
          </cell>
          <cell r="J30"/>
        </row>
        <row r="31">
          <cell r="I31" t="str">
            <v>Sim</v>
          </cell>
          <cell r="J31"/>
        </row>
        <row r="32">
          <cell r="I32" t="str">
            <v>Sim</v>
          </cell>
          <cell r="J32"/>
        </row>
        <row r="33">
          <cell r="I33" t="str">
            <v>Sim</v>
          </cell>
          <cell r="J33"/>
        </row>
        <row r="34">
          <cell r="I34" t="str">
            <v>Sim</v>
          </cell>
          <cell r="J34"/>
        </row>
        <row r="35">
          <cell r="I35" t="str">
            <v>Sim</v>
          </cell>
          <cell r="J35"/>
        </row>
        <row r="36">
          <cell r="I36" t="str">
            <v>Sim</v>
          </cell>
          <cell r="J36"/>
        </row>
        <row r="37">
          <cell r="I37" t="str">
            <v>Sim</v>
          </cell>
          <cell r="J37"/>
        </row>
        <row r="38">
          <cell r="I38" t="str">
            <v>Sim</v>
          </cell>
          <cell r="J38"/>
        </row>
        <row r="39">
          <cell r="I39" t="str">
            <v>Sim</v>
          </cell>
          <cell r="J39"/>
        </row>
        <row r="40">
          <cell r="I40" t="str">
            <v>Sim</v>
          </cell>
          <cell r="J40"/>
        </row>
        <row r="41">
          <cell r="I41" t="str">
            <v>Sim</v>
          </cell>
          <cell r="J41"/>
        </row>
        <row r="42">
          <cell r="I42" t="str">
            <v>Sim</v>
          </cell>
          <cell r="J42"/>
        </row>
        <row r="43">
          <cell r="I43" t="str">
            <v>Não</v>
          </cell>
          <cell r="J43"/>
        </row>
        <row r="44">
          <cell r="I44" t="str">
            <v>Não</v>
          </cell>
          <cell r="J44"/>
        </row>
        <row r="45">
          <cell r="I45" t="str">
            <v>Sim</v>
          </cell>
          <cell r="J45"/>
        </row>
        <row r="46">
          <cell r="I46" t="str">
            <v>Sim</v>
          </cell>
          <cell r="J46"/>
        </row>
        <row r="47">
          <cell r="I47" t="str">
            <v>Sim</v>
          </cell>
          <cell r="J47"/>
        </row>
        <row r="48">
          <cell r="I48" t="str">
            <v>Sim</v>
          </cell>
          <cell r="J48"/>
        </row>
        <row r="49">
          <cell r="I49" t="str">
            <v>Sim</v>
          </cell>
          <cell r="J49"/>
        </row>
        <row r="50">
          <cell r="I50" t="str">
            <v>Sim</v>
          </cell>
          <cell r="J50"/>
        </row>
        <row r="51">
          <cell r="I51" t="str">
            <v>Sim</v>
          </cell>
          <cell r="J51"/>
        </row>
        <row r="52">
          <cell r="I52" t="str">
            <v>Sim</v>
          </cell>
          <cell r="J52"/>
        </row>
        <row r="53">
          <cell r="I53" t="str">
            <v>Sim</v>
          </cell>
          <cell r="J53"/>
        </row>
        <row r="54">
          <cell r="I54" t="str">
            <v>sim</v>
          </cell>
          <cell r="J54"/>
        </row>
        <row r="55">
          <cell r="I55" t="str">
            <v>Sim</v>
          </cell>
          <cell r="J55"/>
        </row>
        <row r="56">
          <cell r="I56" t="str">
            <v>Sim</v>
          </cell>
          <cell r="J56"/>
        </row>
        <row r="57">
          <cell r="I57" t="str">
            <v>Sim</v>
          </cell>
          <cell r="J57"/>
        </row>
        <row r="58">
          <cell r="I58" t="str">
            <v>Não</v>
          </cell>
          <cell r="J58"/>
        </row>
        <row r="59">
          <cell r="I59" t="str">
            <v>Não</v>
          </cell>
          <cell r="J59"/>
        </row>
        <row r="60">
          <cell r="I60" t="str">
            <v>Não</v>
          </cell>
          <cell r="J60"/>
        </row>
        <row r="61">
          <cell r="I61" t="str">
            <v>Não</v>
          </cell>
          <cell r="J61"/>
        </row>
        <row r="62">
          <cell r="I62" t="str">
            <v>Sim</v>
          </cell>
          <cell r="J62"/>
        </row>
        <row r="63">
          <cell r="I63" t="str">
            <v>Sim</v>
          </cell>
          <cell r="J63"/>
        </row>
        <row r="64">
          <cell r="I64" t="str">
            <v>Sim</v>
          </cell>
          <cell r="J64"/>
        </row>
        <row r="65">
          <cell r="I65" t="str">
            <v>Sim</v>
          </cell>
          <cell r="J65"/>
        </row>
        <row r="66">
          <cell r="I66" t="str">
            <v>Sim</v>
          </cell>
          <cell r="J66"/>
        </row>
        <row r="67">
          <cell r="I67" t="str">
            <v>Sim</v>
          </cell>
          <cell r="J67"/>
        </row>
        <row r="68">
          <cell r="I68" t="str">
            <v>Sim</v>
          </cell>
          <cell r="J68"/>
        </row>
        <row r="69">
          <cell r="I69" t="str">
            <v>Sim</v>
          </cell>
          <cell r="J69"/>
        </row>
        <row r="70">
          <cell r="I70" t="str">
            <v>Não</v>
          </cell>
          <cell r="J70"/>
        </row>
        <row r="71">
          <cell r="I71" t="str">
            <v>Sim</v>
          </cell>
          <cell r="J71"/>
        </row>
        <row r="72">
          <cell r="I72" t="str">
            <v>Sim</v>
          </cell>
          <cell r="J72"/>
        </row>
        <row r="73">
          <cell r="I73" t="str">
            <v>Sim</v>
          </cell>
          <cell r="J73"/>
        </row>
        <row r="74">
          <cell r="I74" t="str">
            <v>Não</v>
          </cell>
          <cell r="J74"/>
        </row>
        <row r="75">
          <cell r="I75" t="str">
            <v>Não</v>
          </cell>
          <cell r="J75"/>
        </row>
        <row r="76">
          <cell r="I76" t="str">
            <v>Não</v>
          </cell>
          <cell r="J76"/>
        </row>
        <row r="77">
          <cell r="I77" t="str">
            <v>não</v>
          </cell>
          <cell r="J77"/>
        </row>
        <row r="78">
          <cell r="I78" t="str">
            <v>não</v>
          </cell>
          <cell r="J78" t="str">
            <v>Aborda macro regiõess em vez das regiões especificas da area urbanizada</v>
          </cell>
        </row>
        <row r="79">
          <cell r="I79" t="str">
            <v>não</v>
          </cell>
          <cell r="J79"/>
        </row>
        <row r="80">
          <cell r="I80" t="str">
            <v>Não</v>
          </cell>
          <cell r="J80"/>
        </row>
        <row r="81">
          <cell r="I81" t="str">
            <v>Não</v>
          </cell>
          <cell r="J81"/>
        </row>
        <row r="82">
          <cell r="I82" t="str">
            <v>Sim</v>
          </cell>
          <cell r="J82"/>
        </row>
        <row r="83">
          <cell r="I83" t="str">
            <v>Não</v>
          </cell>
          <cell r="J83"/>
        </row>
        <row r="84">
          <cell r="I84" t="str">
            <v>Não</v>
          </cell>
          <cell r="J84"/>
        </row>
        <row r="85">
          <cell r="I85" t="str">
            <v>Sim</v>
          </cell>
          <cell r="J85"/>
        </row>
        <row r="86">
          <cell r="I86" t="str">
            <v>Sim</v>
          </cell>
          <cell r="J86"/>
        </row>
        <row r="87">
          <cell r="I87" t="str">
            <v>Sim</v>
          </cell>
          <cell r="J87"/>
        </row>
        <row r="88">
          <cell r="I88" t="str">
            <v>Sim</v>
          </cell>
          <cell r="J88"/>
        </row>
        <row r="89">
          <cell r="I89" t="str">
            <v>Sim</v>
          </cell>
          <cell r="J89"/>
        </row>
        <row r="90">
          <cell r="I90" t="str">
            <v>Sim</v>
          </cell>
          <cell r="J90"/>
        </row>
        <row r="91">
          <cell r="I91" t="str">
            <v>Sim</v>
          </cell>
          <cell r="J91"/>
        </row>
        <row r="92">
          <cell r="I92" t="str">
            <v>Sim</v>
          </cell>
          <cell r="J92"/>
        </row>
        <row r="93">
          <cell r="I93" t="str">
            <v>Sim</v>
          </cell>
          <cell r="J93"/>
        </row>
        <row r="94">
          <cell r="I94" t="str">
            <v>Sim</v>
          </cell>
          <cell r="J94"/>
        </row>
        <row r="95">
          <cell r="I95" t="str">
            <v>Sim</v>
          </cell>
          <cell r="J95"/>
        </row>
        <row r="96">
          <cell r="I96" t="str">
            <v>Não</v>
          </cell>
          <cell r="J96"/>
        </row>
        <row r="97">
          <cell r="I97" t="str">
            <v>Não</v>
          </cell>
          <cell r="J97"/>
        </row>
        <row r="98">
          <cell r="I98" t="str">
            <v>Sim</v>
          </cell>
          <cell r="J98"/>
        </row>
        <row r="99">
          <cell r="I99" t="str">
            <v>Sim</v>
          </cell>
          <cell r="J99"/>
        </row>
        <row r="100">
          <cell r="I100" t="str">
            <v>Sim</v>
          </cell>
          <cell r="J100"/>
        </row>
        <row r="101">
          <cell r="I101" t="str">
            <v>sim</v>
          </cell>
          <cell r="J101"/>
        </row>
        <row r="102">
          <cell r="I102" t="str">
            <v>Sim</v>
          </cell>
          <cell r="J102"/>
        </row>
        <row r="103">
          <cell r="I103" t="str">
            <v>Sim</v>
          </cell>
          <cell r="J103"/>
        </row>
        <row r="104">
          <cell r="I104" t="str">
            <v>sim</v>
          </cell>
          <cell r="J104"/>
        </row>
        <row r="105">
          <cell r="I105" t="str">
            <v>Sim</v>
          </cell>
          <cell r="J105"/>
        </row>
        <row r="106">
          <cell r="I106" t="str">
            <v>Sim</v>
          </cell>
          <cell r="J106"/>
        </row>
        <row r="107">
          <cell r="I107" t="str">
            <v>Sim</v>
          </cell>
          <cell r="J107"/>
        </row>
        <row r="108">
          <cell r="I108" t="str">
            <v>Sim</v>
          </cell>
          <cell r="J108"/>
        </row>
        <row r="109">
          <cell r="I109" t="str">
            <v>Sim</v>
          </cell>
          <cell r="J109"/>
        </row>
        <row r="110">
          <cell r="I110" t="str">
            <v>Sim</v>
          </cell>
          <cell r="J110"/>
        </row>
        <row r="111">
          <cell r="I111" t="str">
            <v>Sim</v>
          </cell>
          <cell r="J111"/>
        </row>
        <row r="112">
          <cell r="I112" t="str">
            <v>Sim</v>
          </cell>
          <cell r="J112"/>
        </row>
        <row r="113">
          <cell r="I113" t="str">
            <v>Sim</v>
          </cell>
          <cell r="J113"/>
        </row>
        <row r="114">
          <cell r="I114" t="str">
            <v>Sim</v>
          </cell>
          <cell r="J114"/>
        </row>
        <row r="115">
          <cell r="I115" t="str">
            <v>Sim</v>
          </cell>
          <cell r="J115"/>
        </row>
        <row r="116">
          <cell r="I116" t="str">
            <v>Sim</v>
          </cell>
          <cell r="J116"/>
        </row>
        <row r="117">
          <cell r="I117" t="str">
            <v>Sim</v>
          </cell>
          <cell r="J117"/>
        </row>
        <row r="118">
          <cell r="I118" t="str">
            <v>Sim</v>
          </cell>
          <cell r="J118"/>
        </row>
        <row r="119">
          <cell r="I119" t="str">
            <v>Sim</v>
          </cell>
          <cell r="J119"/>
        </row>
        <row r="120">
          <cell r="I120" t="str">
            <v>Sim</v>
          </cell>
          <cell r="J120"/>
        </row>
        <row r="121">
          <cell r="I121" t="str">
            <v>Sim</v>
          </cell>
          <cell r="J121"/>
        </row>
        <row r="122">
          <cell r="I122" t="str">
            <v>Sim</v>
          </cell>
          <cell r="J122"/>
        </row>
        <row r="123">
          <cell r="I123" t="str">
            <v>Sim</v>
          </cell>
          <cell r="J123"/>
        </row>
        <row r="124">
          <cell r="I124" t="str">
            <v>Sim</v>
          </cell>
          <cell r="J124"/>
        </row>
        <row r="125">
          <cell r="I125" t="str">
            <v>Sim</v>
          </cell>
          <cell r="J125"/>
        </row>
        <row r="126">
          <cell r="I126" t="str">
            <v>Sim</v>
          </cell>
          <cell r="J126"/>
        </row>
        <row r="127">
          <cell r="I127" t="str">
            <v>Sim</v>
          </cell>
          <cell r="J127"/>
        </row>
        <row r="128">
          <cell r="I128" t="str">
            <v>Sim</v>
          </cell>
          <cell r="J128"/>
        </row>
        <row r="129">
          <cell r="I129" t="str">
            <v>Sim</v>
          </cell>
          <cell r="J129"/>
        </row>
        <row r="130">
          <cell r="I130" t="str">
            <v>Sim</v>
          </cell>
          <cell r="J130"/>
        </row>
        <row r="131">
          <cell r="I131" t="str">
            <v>Sim</v>
          </cell>
          <cell r="J131"/>
        </row>
        <row r="132">
          <cell r="I132" t="str">
            <v>Sim</v>
          </cell>
          <cell r="J132"/>
        </row>
        <row r="133">
          <cell r="I133" t="str">
            <v>Sim</v>
          </cell>
          <cell r="J133"/>
        </row>
        <row r="134">
          <cell r="I134" t="str">
            <v>Sim</v>
          </cell>
          <cell r="J134"/>
        </row>
        <row r="135">
          <cell r="I135" t="str">
            <v>Sim</v>
          </cell>
          <cell r="J135"/>
        </row>
        <row r="136">
          <cell r="I136" t="str">
            <v>Sim</v>
          </cell>
          <cell r="J136"/>
        </row>
        <row r="137">
          <cell r="I137" t="str">
            <v>Sim</v>
          </cell>
          <cell r="J137"/>
        </row>
        <row r="138">
          <cell r="I138" t="str">
            <v>Não</v>
          </cell>
          <cell r="J138"/>
        </row>
        <row r="139">
          <cell r="I139" t="str">
            <v>Não</v>
          </cell>
          <cell r="J139"/>
        </row>
        <row r="140">
          <cell r="I140" t="str">
            <v>Não</v>
          </cell>
          <cell r="J140"/>
        </row>
        <row r="141">
          <cell r="I141" t="str">
            <v>Não</v>
          </cell>
          <cell r="J141"/>
        </row>
        <row r="142">
          <cell r="I142" t="str">
            <v>Não</v>
          </cell>
          <cell r="J142"/>
        </row>
        <row r="143">
          <cell r="I143" t="str">
            <v>Sim</v>
          </cell>
          <cell r="J143"/>
        </row>
        <row r="144">
          <cell r="I144" t="str">
            <v>Sim</v>
          </cell>
          <cell r="J144"/>
        </row>
        <row r="145">
          <cell r="I145" t="str">
            <v>Sim</v>
          </cell>
          <cell r="J145"/>
        </row>
        <row r="146">
          <cell r="I146" t="str">
            <v>Não</v>
          </cell>
          <cell r="J146"/>
        </row>
        <row r="147">
          <cell r="I147" t="str">
            <v>Não</v>
          </cell>
          <cell r="J147"/>
        </row>
        <row r="148">
          <cell r="I148" t="str">
            <v>Não</v>
          </cell>
          <cell r="J148"/>
        </row>
        <row r="149">
          <cell r="I149" t="str">
            <v>não</v>
          </cell>
          <cell r="J149"/>
        </row>
        <row r="150">
          <cell r="I150" t="str">
            <v>Não</v>
          </cell>
          <cell r="J150"/>
        </row>
        <row r="151">
          <cell r="I151" t="str">
            <v>Não</v>
          </cell>
          <cell r="J151"/>
        </row>
        <row r="152">
          <cell r="I152" t="str">
            <v>Não</v>
          </cell>
          <cell r="J152"/>
        </row>
        <row r="153">
          <cell r="I153" t="str">
            <v>Não</v>
          </cell>
          <cell r="J153"/>
        </row>
        <row r="154">
          <cell r="I154" t="str">
            <v>Sim</v>
          </cell>
          <cell r="J154"/>
        </row>
        <row r="155">
          <cell r="I155" t="str">
            <v>Sim</v>
          </cell>
          <cell r="J155"/>
        </row>
        <row r="156">
          <cell r="I156" t="str">
            <v>Sim</v>
          </cell>
          <cell r="J156"/>
        </row>
        <row r="157">
          <cell r="I157" t="str">
            <v>Sim</v>
          </cell>
          <cell r="J157"/>
        </row>
        <row r="158">
          <cell r="I158" t="str">
            <v>Sim</v>
          </cell>
          <cell r="J158"/>
        </row>
        <row r="159">
          <cell r="I159" t="str">
            <v>Sim</v>
          </cell>
          <cell r="J159"/>
        </row>
        <row r="160">
          <cell r="I160" t="str">
            <v>Sim</v>
          </cell>
          <cell r="J160"/>
        </row>
        <row r="161">
          <cell r="I161" t="str">
            <v>Sim</v>
          </cell>
          <cell r="J161"/>
        </row>
        <row r="162">
          <cell r="I162" t="str">
            <v>Sim</v>
          </cell>
          <cell r="J162"/>
        </row>
        <row r="163">
          <cell r="I163" t="str">
            <v>Sim</v>
          </cell>
          <cell r="J163"/>
        </row>
        <row r="164">
          <cell r="I164" t="str">
            <v>Sim</v>
          </cell>
          <cell r="J164"/>
        </row>
        <row r="165">
          <cell r="I165" t="str">
            <v>Sim</v>
          </cell>
          <cell r="J165"/>
        </row>
        <row r="166">
          <cell r="I166" t="str">
            <v>Sim</v>
          </cell>
          <cell r="J166"/>
        </row>
        <row r="167">
          <cell r="I167" t="str">
            <v>Não</v>
          </cell>
          <cell r="J167"/>
        </row>
        <row r="168">
          <cell r="I168" t="str">
            <v>Não</v>
          </cell>
          <cell r="J168"/>
        </row>
        <row r="169">
          <cell r="I169" t="str">
            <v>Sim</v>
          </cell>
          <cell r="J169"/>
        </row>
        <row r="170">
          <cell r="I170" t="str">
            <v>Sim</v>
          </cell>
          <cell r="J170"/>
        </row>
        <row r="171">
          <cell r="I171" t="str">
            <v>Sim</v>
          </cell>
          <cell r="J171"/>
        </row>
        <row r="172">
          <cell r="I172" t="str">
            <v>Sim</v>
          </cell>
          <cell r="J172"/>
        </row>
        <row r="173">
          <cell r="I173" t="str">
            <v>Sim</v>
          </cell>
          <cell r="J173"/>
        </row>
        <row r="174">
          <cell r="I174" t="str">
            <v>Sim</v>
          </cell>
          <cell r="J174"/>
        </row>
        <row r="175">
          <cell r="I175" t="str">
            <v>Sim</v>
          </cell>
          <cell r="J175"/>
        </row>
        <row r="176">
          <cell r="I176" t="str">
            <v>Não</v>
          </cell>
          <cell r="J176"/>
        </row>
        <row r="177">
          <cell r="I177" t="str">
            <v>Sim</v>
          </cell>
          <cell r="J177"/>
        </row>
        <row r="178">
          <cell r="I178" t="str">
            <v>Sim</v>
          </cell>
          <cell r="J178"/>
        </row>
        <row r="179">
          <cell r="I179" t="str">
            <v>Sim</v>
          </cell>
          <cell r="J179"/>
        </row>
        <row r="180">
          <cell r="I180" t="str">
            <v>Sim</v>
          </cell>
          <cell r="J180"/>
        </row>
        <row r="181">
          <cell r="I181" t="str">
            <v>Sim</v>
          </cell>
          <cell r="J181"/>
        </row>
        <row r="182">
          <cell r="I182" t="str">
            <v>Sim</v>
          </cell>
          <cell r="J182"/>
        </row>
        <row r="183">
          <cell r="I183" t="str">
            <v>Sim</v>
          </cell>
          <cell r="J183"/>
        </row>
        <row r="184">
          <cell r="I184" t="str">
            <v>Sim</v>
          </cell>
          <cell r="J184"/>
        </row>
        <row r="185">
          <cell r="I185" t="str">
            <v>Sim</v>
          </cell>
          <cell r="J185"/>
        </row>
        <row r="186">
          <cell r="I186" t="str">
            <v>Sim</v>
          </cell>
          <cell r="J186"/>
        </row>
        <row r="187">
          <cell r="I187" t="str">
            <v>Sim</v>
          </cell>
          <cell r="J187"/>
        </row>
        <row r="188">
          <cell r="I188" t="str">
            <v>Sim</v>
          </cell>
          <cell r="J188"/>
        </row>
        <row r="189">
          <cell r="I189" t="str">
            <v>Sim</v>
          </cell>
          <cell r="J189"/>
        </row>
        <row r="190">
          <cell r="I190" t="str">
            <v>Sim</v>
          </cell>
          <cell r="J190"/>
        </row>
        <row r="191">
          <cell r="I191" t="str">
            <v>Não</v>
          </cell>
          <cell r="J191"/>
        </row>
        <row r="192">
          <cell r="I192" t="str">
            <v>Não</v>
          </cell>
          <cell r="J192"/>
        </row>
        <row r="193">
          <cell r="I193" t="str">
            <v>Sim</v>
          </cell>
          <cell r="J193"/>
        </row>
        <row r="194">
          <cell r="I194" t="str">
            <v>Sim</v>
          </cell>
          <cell r="J194"/>
        </row>
        <row r="195">
          <cell r="I195" t="str">
            <v>Não</v>
          </cell>
          <cell r="J195"/>
        </row>
        <row r="196">
          <cell r="I196" t="str">
            <v>Sim</v>
          </cell>
          <cell r="J196"/>
        </row>
        <row r="197">
          <cell r="I197" t="str">
            <v>Sim</v>
          </cell>
          <cell r="J197"/>
        </row>
        <row r="198">
          <cell r="I198" t="str">
            <v>Não</v>
          </cell>
          <cell r="J198"/>
        </row>
        <row r="199">
          <cell r="I199" t="str">
            <v>Não</v>
          </cell>
          <cell r="J199"/>
        </row>
        <row r="200">
          <cell r="I200" t="str">
            <v>Não</v>
          </cell>
          <cell r="J200"/>
        </row>
        <row r="201">
          <cell r="I201" t="str">
            <v>Não</v>
          </cell>
          <cell r="J201"/>
        </row>
        <row r="202">
          <cell r="I202" t="str">
            <v>Sim</v>
          </cell>
          <cell r="J202"/>
        </row>
        <row r="203">
          <cell r="I203" t="str">
            <v>Sim</v>
          </cell>
          <cell r="J203"/>
        </row>
        <row r="204">
          <cell r="I204" t="str">
            <v>Sim</v>
          </cell>
          <cell r="J204"/>
        </row>
        <row r="205">
          <cell r="I205" t="str">
            <v>Sim</v>
          </cell>
          <cell r="J205"/>
        </row>
        <row r="206">
          <cell r="I206" t="str">
            <v>Sim</v>
          </cell>
          <cell r="J206"/>
        </row>
        <row r="207">
          <cell r="I207" t="str">
            <v>Sim</v>
          </cell>
          <cell r="J207"/>
        </row>
        <row r="208">
          <cell r="I208" t="str">
            <v>Sim</v>
          </cell>
          <cell r="J208"/>
        </row>
        <row r="209">
          <cell r="I209" t="str">
            <v>Sim</v>
          </cell>
          <cell r="J209"/>
        </row>
        <row r="210">
          <cell r="I210" t="str">
            <v>Sim</v>
          </cell>
          <cell r="J210"/>
        </row>
        <row r="211">
          <cell r="I211" t="str">
            <v>Sim</v>
          </cell>
          <cell r="J211"/>
        </row>
        <row r="212">
          <cell r="I212" t="str">
            <v>Sim</v>
          </cell>
          <cell r="J212"/>
        </row>
        <row r="213">
          <cell r="I213" t="str">
            <v>Sim</v>
          </cell>
          <cell r="J213"/>
        </row>
        <row r="214">
          <cell r="I214" t="str">
            <v>Sim</v>
          </cell>
          <cell r="J214"/>
        </row>
        <row r="215">
          <cell r="I215" t="str">
            <v>Sim</v>
          </cell>
          <cell r="J215"/>
        </row>
        <row r="216">
          <cell r="I216" t="str">
            <v>Não</v>
          </cell>
          <cell r="J216"/>
        </row>
        <row r="217">
          <cell r="I217" t="str">
            <v>Sim</v>
          </cell>
          <cell r="J217"/>
        </row>
        <row r="218">
          <cell r="I218" t="str">
            <v>Sim</v>
          </cell>
          <cell r="J218"/>
        </row>
        <row r="219">
          <cell r="I219" t="str">
            <v>Não</v>
          </cell>
          <cell r="J219"/>
        </row>
        <row r="220">
          <cell r="I220" t="str">
            <v>Não</v>
          </cell>
          <cell r="J220"/>
        </row>
        <row r="221">
          <cell r="I221" t="str">
            <v>Sim</v>
          </cell>
          <cell r="J221"/>
        </row>
        <row r="222">
          <cell r="I222" t="str">
            <v>Sim</v>
          </cell>
          <cell r="J222"/>
        </row>
        <row r="223">
          <cell r="I223" t="str">
            <v>Sim</v>
          </cell>
          <cell r="J223"/>
        </row>
        <row r="224">
          <cell r="I224" t="str">
            <v>Sim</v>
          </cell>
          <cell r="J224"/>
        </row>
        <row r="225">
          <cell r="I225" t="str">
            <v>Sim</v>
          </cell>
          <cell r="J225"/>
        </row>
        <row r="226">
          <cell r="I226" t="str">
            <v>Sim</v>
          </cell>
          <cell r="J226"/>
        </row>
        <row r="227">
          <cell r="I227" t="str">
            <v>Sim</v>
          </cell>
          <cell r="J227"/>
        </row>
        <row r="228">
          <cell r="I228" t="str">
            <v>Sim</v>
          </cell>
          <cell r="J228"/>
        </row>
        <row r="229">
          <cell r="I229" t="str">
            <v>Sim</v>
          </cell>
          <cell r="J229"/>
        </row>
        <row r="230">
          <cell r="I230" t="str">
            <v>Sim</v>
          </cell>
          <cell r="J230"/>
        </row>
        <row r="231">
          <cell r="I231" t="str">
            <v>Não</v>
          </cell>
          <cell r="J231"/>
        </row>
        <row r="232">
          <cell r="I232" t="str">
            <v>Não</v>
          </cell>
          <cell r="J232"/>
        </row>
        <row r="233">
          <cell r="I233" t="str">
            <v>Sim</v>
          </cell>
          <cell r="J233"/>
        </row>
        <row r="234">
          <cell r="I234" t="str">
            <v>Não</v>
          </cell>
          <cell r="J234"/>
        </row>
        <row r="235">
          <cell r="I235" t="str">
            <v>Não</v>
          </cell>
          <cell r="J235"/>
        </row>
        <row r="236">
          <cell r="I236" t="str">
            <v>Não</v>
          </cell>
          <cell r="J236"/>
        </row>
        <row r="237">
          <cell r="I237" t="str">
            <v>Não</v>
          </cell>
          <cell r="J237"/>
        </row>
        <row r="238">
          <cell r="I238" t="str">
            <v>Sim</v>
          </cell>
          <cell r="J238"/>
        </row>
        <row r="239">
          <cell r="I239" t="str">
            <v>Sim</v>
          </cell>
          <cell r="J239"/>
        </row>
        <row r="240">
          <cell r="I240" t="str">
            <v>Sim</v>
          </cell>
          <cell r="J240"/>
        </row>
        <row r="241">
          <cell r="I241" t="str">
            <v>Sim</v>
          </cell>
          <cell r="J241"/>
        </row>
        <row r="242">
          <cell r="I242" t="str">
            <v>Sim</v>
          </cell>
          <cell r="J242"/>
        </row>
        <row r="243">
          <cell r="I243" t="str">
            <v>Sim</v>
          </cell>
          <cell r="J243"/>
        </row>
        <row r="244">
          <cell r="I244" t="str">
            <v>Sim</v>
          </cell>
          <cell r="J244"/>
        </row>
        <row r="245">
          <cell r="I245" t="str">
            <v>Sim</v>
          </cell>
          <cell r="J245"/>
        </row>
        <row r="246">
          <cell r="I246" t="str">
            <v>Não</v>
          </cell>
          <cell r="J246"/>
        </row>
        <row r="247">
          <cell r="I247" t="str">
            <v>Sim</v>
          </cell>
          <cell r="J247"/>
        </row>
        <row r="248">
          <cell r="I248" t="str">
            <v>Sim</v>
          </cell>
          <cell r="J248"/>
        </row>
        <row r="249">
          <cell r="I249" t="str">
            <v>Não</v>
          </cell>
          <cell r="J249"/>
        </row>
        <row r="250">
          <cell r="I250" t="str">
            <v>Não</v>
          </cell>
          <cell r="J250"/>
        </row>
        <row r="251">
          <cell r="I251" t="str">
            <v>Não</v>
          </cell>
          <cell r="J251"/>
        </row>
        <row r="252">
          <cell r="I252" t="str">
            <v>Não</v>
          </cell>
          <cell r="J252"/>
        </row>
        <row r="253">
          <cell r="I253" t="str">
            <v>Não</v>
          </cell>
          <cell r="J253"/>
        </row>
        <row r="254">
          <cell r="I254" t="str">
            <v>Sim</v>
          </cell>
          <cell r="J254"/>
        </row>
        <row r="255">
          <cell r="I255" t="str">
            <v>Não</v>
          </cell>
          <cell r="J255"/>
        </row>
        <row r="256">
          <cell r="I256" t="str">
            <v>Não</v>
          </cell>
          <cell r="J256"/>
        </row>
        <row r="257">
          <cell r="I257" t="str">
            <v>Sim</v>
          </cell>
          <cell r="J257"/>
        </row>
        <row r="258">
          <cell r="I258" t="str">
            <v>Sim</v>
          </cell>
          <cell r="J258"/>
        </row>
        <row r="259">
          <cell r="I259" t="str">
            <v>Não</v>
          </cell>
          <cell r="J259"/>
        </row>
        <row r="260">
          <cell r="I260" t="str">
            <v>Sim</v>
          </cell>
          <cell r="J260"/>
        </row>
        <row r="261">
          <cell r="I261" t="str">
            <v>Sim</v>
          </cell>
          <cell r="J261"/>
        </row>
        <row r="262">
          <cell r="I262" t="str">
            <v>Sim</v>
          </cell>
          <cell r="J262"/>
        </row>
        <row r="263">
          <cell r="I263" t="str">
            <v>Sim</v>
          </cell>
          <cell r="J263"/>
        </row>
        <row r="264">
          <cell r="I264" t="str">
            <v>Sim</v>
          </cell>
          <cell r="J264"/>
        </row>
        <row r="265">
          <cell r="I265" t="str">
            <v>Sim</v>
          </cell>
          <cell r="J265"/>
        </row>
        <row r="266">
          <cell r="I266" t="str">
            <v>Sim</v>
          </cell>
          <cell r="J266"/>
        </row>
        <row r="267">
          <cell r="I267" t="str">
            <v>Sim</v>
          </cell>
          <cell r="J267"/>
        </row>
        <row r="268">
          <cell r="I268" t="str">
            <v>Sim</v>
          </cell>
          <cell r="J268"/>
        </row>
        <row r="269">
          <cell r="I269" t="str">
            <v>Sim</v>
          </cell>
          <cell r="J269"/>
        </row>
        <row r="270">
          <cell r="I270" t="str">
            <v>Sim</v>
          </cell>
          <cell r="J270"/>
        </row>
        <row r="271">
          <cell r="I271" t="str">
            <v>Sim</v>
          </cell>
          <cell r="J271"/>
        </row>
        <row r="272">
          <cell r="I272" t="str">
            <v>Sim</v>
          </cell>
          <cell r="J272"/>
        </row>
        <row r="273">
          <cell r="I273" t="str">
            <v>Sim</v>
          </cell>
          <cell r="J273"/>
        </row>
        <row r="274">
          <cell r="I274" t="str">
            <v>Sim</v>
          </cell>
          <cell r="J274"/>
        </row>
        <row r="275">
          <cell r="I275" t="str">
            <v>Sim</v>
          </cell>
          <cell r="J275"/>
        </row>
        <row r="276">
          <cell r="I276" t="str">
            <v>Sim</v>
          </cell>
          <cell r="J276"/>
        </row>
        <row r="277">
          <cell r="I277" t="str">
            <v>Sim</v>
          </cell>
          <cell r="J277"/>
        </row>
        <row r="278">
          <cell r="I278" t="str">
            <v>Não</v>
          </cell>
          <cell r="J278"/>
        </row>
        <row r="279">
          <cell r="I279" t="str">
            <v>Não</v>
          </cell>
          <cell r="J279"/>
        </row>
        <row r="280">
          <cell r="I280" t="str">
            <v>Não</v>
          </cell>
          <cell r="J280"/>
        </row>
        <row r="281">
          <cell r="I281" t="str">
            <v>Não</v>
          </cell>
          <cell r="J281"/>
        </row>
        <row r="282">
          <cell r="I282" t="str">
            <v>Sim</v>
          </cell>
          <cell r="J282"/>
        </row>
        <row r="283">
          <cell r="I283" t="str">
            <v>Sim</v>
          </cell>
          <cell r="J283"/>
        </row>
        <row r="284">
          <cell r="I284" t="str">
            <v>Sim</v>
          </cell>
          <cell r="J284"/>
        </row>
        <row r="285">
          <cell r="I285" t="str">
            <v>Sim</v>
          </cell>
          <cell r="J285"/>
        </row>
      </sheetData>
      <sheetData sheetId="4">
        <row r="2">
          <cell r="I2" t="str">
            <v>Sim</v>
          </cell>
          <cell r="J2"/>
        </row>
        <row r="3">
          <cell r="I3" t="str">
            <v>Sim</v>
          </cell>
          <cell r="J3"/>
        </row>
        <row r="4">
          <cell r="I4" t="str">
            <v>Sim</v>
          </cell>
          <cell r="J4"/>
        </row>
        <row r="5">
          <cell r="I5" t="str">
            <v>Sim</v>
          </cell>
          <cell r="J5"/>
        </row>
        <row r="6">
          <cell r="I6" t="str">
            <v>Não</v>
          </cell>
          <cell r="J6"/>
        </row>
        <row r="7">
          <cell r="I7" t="str">
            <v>Não</v>
          </cell>
          <cell r="J7"/>
        </row>
        <row r="8">
          <cell r="I8" t="str">
            <v>Não</v>
          </cell>
          <cell r="J8"/>
        </row>
        <row r="9">
          <cell r="I9" t="str">
            <v>Não</v>
          </cell>
          <cell r="J9"/>
        </row>
        <row r="10">
          <cell r="I10" t="str">
            <v>Não</v>
          </cell>
          <cell r="J10"/>
        </row>
        <row r="11">
          <cell r="I11" t="str">
            <v>Não</v>
          </cell>
          <cell r="J11"/>
        </row>
        <row r="12">
          <cell r="I12" t="str">
            <v>Não</v>
          </cell>
          <cell r="J12"/>
        </row>
        <row r="13">
          <cell r="I13" t="str">
            <v>Não</v>
          </cell>
          <cell r="J13"/>
        </row>
        <row r="14">
          <cell r="I14" t="str">
            <v>Sim</v>
          </cell>
          <cell r="J14"/>
        </row>
        <row r="15">
          <cell r="I15" t="str">
            <v>Sim</v>
          </cell>
          <cell r="J15"/>
        </row>
        <row r="16">
          <cell r="I16" t="str">
            <v>Sim</v>
          </cell>
          <cell r="J16"/>
        </row>
        <row r="17">
          <cell r="I17" t="str">
            <v>Sim</v>
          </cell>
          <cell r="J17"/>
        </row>
        <row r="18">
          <cell r="I18" t="str">
            <v>Sim</v>
          </cell>
          <cell r="J18"/>
        </row>
        <row r="19">
          <cell r="I19" t="str">
            <v>Sim</v>
          </cell>
          <cell r="J19"/>
        </row>
        <row r="20">
          <cell r="I20" t="str">
            <v>Sim</v>
          </cell>
          <cell r="J20"/>
        </row>
        <row r="21">
          <cell r="I21" t="str">
            <v>Sim</v>
          </cell>
          <cell r="J21"/>
        </row>
        <row r="22">
          <cell r="I22" t="str">
            <v>Sim</v>
          </cell>
          <cell r="J22"/>
        </row>
        <row r="23">
          <cell r="I23" t="str">
            <v>Sim</v>
          </cell>
          <cell r="J23"/>
        </row>
        <row r="24">
          <cell r="I24" t="str">
            <v>Sim</v>
          </cell>
          <cell r="J24"/>
        </row>
        <row r="25">
          <cell r="I25" t="str">
            <v>Não</v>
          </cell>
          <cell r="J25"/>
        </row>
        <row r="26">
          <cell r="I26" t="str">
            <v>Não</v>
          </cell>
          <cell r="J26"/>
        </row>
        <row r="27">
          <cell r="I27" t="str">
            <v>Não</v>
          </cell>
          <cell r="J27"/>
        </row>
        <row r="28">
          <cell r="I28" t="str">
            <v>Não</v>
          </cell>
          <cell r="J28"/>
        </row>
        <row r="29">
          <cell r="I29" t="str">
            <v>Não</v>
          </cell>
          <cell r="J29"/>
        </row>
        <row r="30">
          <cell r="I30" t="str">
            <v>Não</v>
          </cell>
          <cell r="J30"/>
        </row>
        <row r="31">
          <cell r="I31" t="str">
            <v>Não</v>
          </cell>
          <cell r="J31"/>
        </row>
        <row r="32">
          <cell r="I32" t="str">
            <v>Não</v>
          </cell>
          <cell r="J32"/>
        </row>
        <row r="33">
          <cell r="I33" t="str">
            <v>Não</v>
          </cell>
          <cell r="J33"/>
        </row>
        <row r="34">
          <cell r="I34" t="str">
            <v>Não</v>
          </cell>
          <cell r="J34"/>
        </row>
        <row r="35">
          <cell r="I35" t="str">
            <v>Não</v>
          </cell>
          <cell r="J35"/>
        </row>
        <row r="36">
          <cell r="I36" t="str">
            <v>Não</v>
          </cell>
          <cell r="J36"/>
        </row>
        <row r="37">
          <cell r="I37" t="str">
            <v>Não</v>
          </cell>
          <cell r="J37"/>
        </row>
        <row r="38">
          <cell r="I38" t="str">
            <v>Sim</v>
          </cell>
          <cell r="J38"/>
        </row>
        <row r="39">
          <cell r="I39" t="str">
            <v>Não</v>
          </cell>
          <cell r="J39"/>
        </row>
        <row r="40">
          <cell r="I40" t="str">
            <v>Não</v>
          </cell>
          <cell r="J40"/>
        </row>
        <row r="41">
          <cell r="I41" t="str">
            <v>Sim</v>
          </cell>
          <cell r="J41"/>
        </row>
        <row r="42">
          <cell r="I42" t="str">
            <v>Sim</v>
          </cell>
          <cell r="J42"/>
        </row>
        <row r="43">
          <cell r="I43" t="str">
            <v>Sim</v>
          </cell>
          <cell r="J43"/>
        </row>
        <row r="44">
          <cell r="I44" t="str">
            <v>Sim</v>
          </cell>
          <cell r="J44"/>
        </row>
        <row r="45">
          <cell r="I45" t="str">
            <v>Sim</v>
          </cell>
          <cell r="J45"/>
        </row>
        <row r="46">
          <cell r="I46" t="str">
            <v>Sim</v>
          </cell>
          <cell r="J46"/>
        </row>
        <row r="47">
          <cell r="I47" t="str">
            <v>Sim</v>
          </cell>
          <cell r="J47"/>
        </row>
        <row r="48">
          <cell r="I48" t="str">
            <v>Sim</v>
          </cell>
          <cell r="J48"/>
        </row>
        <row r="49">
          <cell r="I49" t="str">
            <v>Sim</v>
          </cell>
          <cell r="J49"/>
        </row>
        <row r="50">
          <cell r="I50" t="str">
            <v>Sim</v>
          </cell>
          <cell r="J50"/>
        </row>
        <row r="51">
          <cell r="I51" t="str">
            <v>Sim</v>
          </cell>
          <cell r="J51"/>
        </row>
        <row r="52">
          <cell r="I52" t="str">
            <v>Sim</v>
          </cell>
          <cell r="J52"/>
        </row>
        <row r="53">
          <cell r="I53" t="str">
            <v>Sim</v>
          </cell>
          <cell r="J53"/>
        </row>
        <row r="54">
          <cell r="I54" t="str">
            <v>Não</v>
          </cell>
          <cell r="J54"/>
        </row>
        <row r="55">
          <cell r="I55" t="str">
            <v>Não</v>
          </cell>
          <cell r="J55"/>
        </row>
        <row r="56">
          <cell r="I56" t="str">
            <v>Não</v>
          </cell>
          <cell r="J56"/>
        </row>
        <row r="57">
          <cell r="I57" t="str">
            <v>Não</v>
          </cell>
          <cell r="J57"/>
        </row>
        <row r="58">
          <cell r="I58" t="str">
            <v>Não</v>
          </cell>
          <cell r="J58"/>
        </row>
        <row r="59">
          <cell r="I59" t="str">
            <v>Não</v>
          </cell>
          <cell r="J59"/>
        </row>
        <row r="60">
          <cell r="I60" t="str">
            <v>Não</v>
          </cell>
          <cell r="J60"/>
        </row>
        <row r="61">
          <cell r="I61" t="str">
            <v>Não</v>
          </cell>
          <cell r="J61"/>
        </row>
        <row r="62">
          <cell r="I62" t="str">
            <v>Não</v>
          </cell>
          <cell r="J62" t="str">
            <v>Confuso</v>
          </cell>
        </row>
        <row r="63">
          <cell r="I63" t="str">
            <v>Sim</v>
          </cell>
          <cell r="J63"/>
        </row>
        <row r="64">
          <cell r="I64" t="str">
            <v>Não</v>
          </cell>
          <cell r="J64" t="str">
            <v>Falta indicações</v>
          </cell>
        </row>
        <row r="65">
          <cell r="I65" t="str">
            <v>Sim</v>
          </cell>
          <cell r="J65"/>
        </row>
        <row r="66">
          <cell r="I66" t="str">
            <v>Não</v>
          </cell>
          <cell r="J66"/>
        </row>
        <row r="67">
          <cell r="I67" t="str">
            <v>Não</v>
          </cell>
          <cell r="J67"/>
        </row>
        <row r="68">
          <cell r="I68" t="str">
            <v>Não</v>
          </cell>
          <cell r="J68"/>
        </row>
        <row r="69">
          <cell r="I69" t="str">
            <v>Sim</v>
          </cell>
          <cell r="J69"/>
        </row>
        <row r="70">
          <cell r="I70" t="str">
            <v>Não</v>
          </cell>
          <cell r="J70"/>
        </row>
        <row r="71">
          <cell r="I71" t="str">
            <v>Não</v>
          </cell>
          <cell r="J71"/>
        </row>
        <row r="72">
          <cell r="I72" t="str">
            <v>Não</v>
          </cell>
          <cell r="J72"/>
        </row>
        <row r="73">
          <cell r="I73" t="str">
            <v>Não</v>
          </cell>
          <cell r="J73"/>
        </row>
        <row r="74">
          <cell r="I74" t="str">
            <v>Não</v>
          </cell>
          <cell r="J74"/>
        </row>
        <row r="75">
          <cell r="I75" t="str">
            <v>Não</v>
          </cell>
          <cell r="J75"/>
        </row>
        <row r="76">
          <cell r="I76" t="str">
            <v>Não</v>
          </cell>
          <cell r="J76"/>
        </row>
        <row r="77">
          <cell r="I77" t="str">
            <v>Não</v>
          </cell>
          <cell r="J77"/>
        </row>
        <row r="78">
          <cell r="I78" t="str">
            <v>Não</v>
          </cell>
          <cell r="J78"/>
        </row>
        <row r="79">
          <cell r="I79" t="str">
            <v>Não</v>
          </cell>
          <cell r="J79"/>
        </row>
        <row r="80">
          <cell r="I80" t="str">
            <v>Não</v>
          </cell>
          <cell r="J80"/>
        </row>
        <row r="81">
          <cell r="I81" t="str">
            <v>Não</v>
          </cell>
          <cell r="J81"/>
        </row>
        <row r="82">
          <cell r="I82" t="str">
            <v>Não</v>
          </cell>
          <cell r="J82"/>
        </row>
        <row r="83">
          <cell r="I83" t="str">
            <v>Não</v>
          </cell>
          <cell r="J83"/>
        </row>
        <row r="84">
          <cell r="I84" t="str">
            <v>Não</v>
          </cell>
          <cell r="J84"/>
        </row>
        <row r="85">
          <cell r="I85" t="str">
            <v>Não</v>
          </cell>
          <cell r="J85"/>
        </row>
        <row r="86">
          <cell r="I86" t="str">
            <v>Não</v>
          </cell>
          <cell r="J86"/>
        </row>
        <row r="87">
          <cell r="I87" t="str">
            <v>Não</v>
          </cell>
          <cell r="J87"/>
        </row>
        <row r="88">
          <cell r="I88" t="str">
            <v>Não</v>
          </cell>
          <cell r="J88"/>
        </row>
        <row r="89">
          <cell r="I89" t="str">
            <v>Não</v>
          </cell>
          <cell r="J89"/>
        </row>
        <row r="90">
          <cell r="I90" t="str">
            <v>Não</v>
          </cell>
          <cell r="J90"/>
        </row>
        <row r="91">
          <cell r="I91" t="str">
            <v>Não</v>
          </cell>
          <cell r="J91"/>
        </row>
        <row r="92">
          <cell r="I92" t="str">
            <v>Não</v>
          </cell>
          <cell r="J92"/>
        </row>
        <row r="93">
          <cell r="I93" t="str">
            <v>Não</v>
          </cell>
          <cell r="J93"/>
        </row>
        <row r="94">
          <cell r="I94" t="str">
            <v>Não</v>
          </cell>
          <cell r="J94"/>
        </row>
        <row r="95">
          <cell r="I95" t="str">
            <v>Não</v>
          </cell>
          <cell r="J95"/>
        </row>
        <row r="96">
          <cell r="I96" t="str">
            <v>Não</v>
          </cell>
          <cell r="J96"/>
        </row>
        <row r="97">
          <cell r="I97" t="str">
            <v>Não</v>
          </cell>
          <cell r="J97"/>
        </row>
        <row r="98">
          <cell r="I98" t="str">
            <v>Não</v>
          </cell>
          <cell r="J98"/>
        </row>
        <row r="99">
          <cell r="I99" t="str">
            <v>Não</v>
          </cell>
          <cell r="J99"/>
        </row>
        <row r="100">
          <cell r="I100" t="str">
            <v>Não</v>
          </cell>
          <cell r="J100"/>
        </row>
        <row r="101">
          <cell r="I101" t="str">
            <v>Não</v>
          </cell>
          <cell r="J101"/>
        </row>
        <row r="102">
          <cell r="I102" t="str">
            <v>Sim</v>
          </cell>
          <cell r="J102"/>
        </row>
        <row r="103">
          <cell r="I103" t="str">
            <v>Sim</v>
          </cell>
          <cell r="J103"/>
        </row>
        <row r="104">
          <cell r="I104" t="str">
            <v>Não</v>
          </cell>
          <cell r="J104" t="str">
            <v>Não aborda a elevatorio</v>
          </cell>
        </row>
        <row r="105">
          <cell r="I105" t="str">
            <v>Sim</v>
          </cell>
          <cell r="J105"/>
        </row>
        <row r="106">
          <cell r="I106" t="str">
            <v>Sim</v>
          </cell>
          <cell r="J106"/>
        </row>
        <row r="107">
          <cell r="I107" t="str">
            <v>Sim</v>
          </cell>
          <cell r="J107"/>
        </row>
        <row r="108">
          <cell r="I108" t="str">
            <v>Não</v>
          </cell>
          <cell r="J108" t="str">
            <v>Não aborda a elevatorio</v>
          </cell>
        </row>
        <row r="109">
          <cell r="I109" t="str">
            <v>Sim</v>
          </cell>
          <cell r="J109"/>
        </row>
        <row r="110">
          <cell r="I110" t="str">
            <v>Sim</v>
          </cell>
          <cell r="J110"/>
        </row>
        <row r="111">
          <cell r="I111" t="str">
            <v>Sim</v>
          </cell>
          <cell r="J111"/>
        </row>
        <row r="112">
          <cell r="I112" t="str">
            <v>Não</v>
          </cell>
          <cell r="J112" t="str">
            <v>Não aborda a elevatorio</v>
          </cell>
        </row>
        <row r="113">
          <cell r="I113" t="str">
            <v>Sim</v>
          </cell>
          <cell r="J113"/>
        </row>
        <row r="114">
          <cell r="I114" t="str">
            <v>Sim</v>
          </cell>
          <cell r="J114"/>
        </row>
        <row r="115">
          <cell r="I115" t="str">
            <v>Sim</v>
          </cell>
          <cell r="J115"/>
        </row>
        <row r="116">
          <cell r="I116" t="str">
            <v>Não</v>
          </cell>
          <cell r="J116" t="str">
            <v>Não aborda a elevatorio</v>
          </cell>
        </row>
        <row r="117">
          <cell r="I117" t="str">
            <v>Sim</v>
          </cell>
          <cell r="J117"/>
        </row>
        <row r="118">
          <cell r="I118" t="str">
            <v>Não</v>
          </cell>
          <cell r="J118"/>
        </row>
        <row r="119">
          <cell r="I119" t="str">
            <v>Não</v>
          </cell>
          <cell r="J119"/>
        </row>
        <row r="120">
          <cell r="I120" t="str">
            <v>Não</v>
          </cell>
          <cell r="J120"/>
        </row>
        <row r="121">
          <cell r="I121" t="str">
            <v>Não</v>
          </cell>
          <cell r="J121"/>
        </row>
        <row r="122">
          <cell r="I122" t="str">
            <v>Não</v>
          </cell>
          <cell r="J122"/>
        </row>
        <row r="123">
          <cell r="I123" t="str">
            <v>Não</v>
          </cell>
          <cell r="J123"/>
        </row>
        <row r="124">
          <cell r="I124" t="str">
            <v>Não</v>
          </cell>
          <cell r="J124"/>
        </row>
        <row r="125">
          <cell r="I125" t="str">
            <v>Não</v>
          </cell>
          <cell r="J125"/>
        </row>
        <row r="126">
          <cell r="I126" t="str">
            <v>Sim</v>
          </cell>
          <cell r="J126"/>
        </row>
        <row r="127">
          <cell r="I127" t="str">
            <v>Sim</v>
          </cell>
          <cell r="J127"/>
        </row>
        <row r="128">
          <cell r="I128" t="str">
            <v>Sim</v>
          </cell>
          <cell r="J128"/>
        </row>
        <row r="129">
          <cell r="I129" t="str">
            <v>Sim</v>
          </cell>
          <cell r="J129"/>
        </row>
        <row r="130">
          <cell r="I130" t="str">
            <v>Não</v>
          </cell>
          <cell r="J130"/>
        </row>
        <row r="131">
          <cell r="I131" t="str">
            <v>Não</v>
          </cell>
          <cell r="J131"/>
        </row>
        <row r="132">
          <cell r="I132" t="str">
            <v>Não</v>
          </cell>
          <cell r="J132"/>
        </row>
        <row r="133">
          <cell r="I133" t="str">
            <v>Não</v>
          </cell>
          <cell r="J133"/>
        </row>
        <row r="134">
          <cell r="I134" t="str">
            <v>Não</v>
          </cell>
          <cell r="J134"/>
        </row>
        <row r="135">
          <cell r="I135" t="str">
            <v>Não</v>
          </cell>
          <cell r="J135"/>
        </row>
        <row r="136">
          <cell r="I136" t="str">
            <v>Não</v>
          </cell>
          <cell r="J136"/>
        </row>
        <row r="137">
          <cell r="I137" t="str">
            <v>Não</v>
          </cell>
          <cell r="J137"/>
        </row>
        <row r="138">
          <cell r="I138" t="str">
            <v>Não</v>
          </cell>
          <cell r="J138" t="str">
            <v>São genéricos</v>
          </cell>
        </row>
        <row r="139">
          <cell r="I139" t="str">
            <v>Não</v>
          </cell>
          <cell r="J139"/>
        </row>
        <row r="140">
          <cell r="I140" t="str">
            <v>Não</v>
          </cell>
          <cell r="J140"/>
        </row>
        <row r="141">
          <cell r="I141" t="str">
            <v>Não</v>
          </cell>
          <cell r="J141"/>
        </row>
        <row r="142">
          <cell r="I142" t="str">
            <v>Não</v>
          </cell>
          <cell r="J142"/>
        </row>
        <row r="143">
          <cell r="I143" t="str">
            <v>Não</v>
          </cell>
          <cell r="J143"/>
        </row>
        <row r="144">
          <cell r="I144" t="str">
            <v>Não</v>
          </cell>
          <cell r="J144"/>
        </row>
        <row r="145">
          <cell r="I145" t="str">
            <v>Não</v>
          </cell>
          <cell r="J145"/>
        </row>
        <row r="146">
          <cell r="I146" t="str">
            <v>Não</v>
          </cell>
          <cell r="J146"/>
        </row>
        <row r="147">
          <cell r="I147" t="str">
            <v>Não</v>
          </cell>
          <cell r="J147"/>
        </row>
        <row r="148">
          <cell r="I148" t="str">
            <v>Não</v>
          </cell>
          <cell r="J148"/>
        </row>
        <row r="149">
          <cell r="I149" t="str">
            <v>Não</v>
          </cell>
          <cell r="J149"/>
        </row>
        <row r="150">
          <cell r="I150" t="str">
            <v>Não</v>
          </cell>
          <cell r="J150"/>
        </row>
        <row r="151">
          <cell r="I151" t="str">
            <v>Não</v>
          </cell>
          <cell r="J151"/>
        </row>
        <row r="152">
          <cell r="I152" t="str">
            <v>Não</v>
          </cell>
          <cell r="J152"/>
        </row>
        <row r="153">
          <cell r="I153" t="str">
            <v>Não</v>
          </cell>
          <cell r="J153"/>
        </row>
        <row r="154">
          <cell r="I154" t="str">
            <v>Não</v>
          </cell>
          <cell r="J154"/>
        </row>
        <row r="155">
          <cell r="I155" t="str">
            <v>Não</v>
          </cell>
          <cell r="J155"/>
        </row>
        <row r="156">
          <cell r="I156" t="str">
            <v>Não</v>
          </cell>
          <cell r="J156"/>
        </row>
        <row r="157">
          <cell r="I157" t="str">
            <v>Não</v>
          </cell>
          <cell r="J157"/>
        </row>
        <row r="158">
          <cell r="I158" t="str">
            <v>Sim</v>
          </cell>
          <cell r="J158"/>
        </row>
        <row r="159">
          <cell r="I159" t="str">
            <v>Sim</v>
          </cell>
          <cell r="J159"/>
        </row>
        <row r="160">
          <cell r="I160" t="str">
            <v>Sim</v>
          </cell>
          <cell r="J160"/>
        </row>
        <row r="161">
          <cell r="I161" t="str">
            <v>Sim</v>
          </cell>
          <cell r="J161"/>
        </row>
        <row r="162">
          <cell r="I162" t="str">
            <v>Sim</v>
          </cell>
          <cell r="J162"/>
        </row>
        <row r="163">
          <cell r="I163" t="str">
            <v>Sim</v>
          </cell>
          <cell r="J163"/>
        </row>
        <row r="164">
          <cell r="I164" t="str">
            <v>Sim</v>
          </cell>
          <cell r="J164"/>
        </row>
        <row r="165">
          <cell r="I165" t="str">
            <v>Sim</v>
          </cell>
          <cell r="J165"/>
        </row>
        <row r="166">
          <cell r="I166" t="str">
            <v>Não</v>
          </cell>
          <cell r="J166"/>
        </row>
        <row r="167">
          <cell r="I167" t="str">
            <v>Não</v>
          </cell>
          <cell r="J167"/>
        </row>
        <row r="168">
          <cell r="I168" t="str">
            <v>Não</v>
          </cell>
          <cell r="J168"/>
        </row>
        <row r="169">
          <cell r="I169" t="str">
            <v>Não</v>
          </cell>
          <cell r="J169"/>
        </row>
        <row r="170">
          <cell r="I170" t="str">
            <v>Sim</v>
          </cell>
          <cell r="J170"/>
        </row>
        <row r="171">
          <cell r="I171" t="str">
            <v>Não</v>
          </cell>
          <cell r="J171"/>
        </row>
        <row r="172">
          <cell r="I172" t="str">
            <v>Não</v>
          </cell>
          <cell r="J172"/>
        </row>
        <row r="173">
          <cell r="I173" t="str">
            <v>Não</v>
          </cell>
          <cell r="J173"/>
        </row>
        <row r="174">
          <cell r="I174" t="str">
            <v>Não</v>
          </cell>
          <cell r="J174"/>
        </row>
        <row r="175">
          <cell r="I175" t="str">
            <v>Não</v>
          </cell>
          <cell r="J175"/>
        </row>
        <row r="176">
          <cell r="I176" t="str">
            <v>Não</v>
          </cell>
          <cell r="J176"/>
        </row>
        <row r="177">
          <cell r="I177" t="str">
            <v>Não</v>
          </cell>
          <cell r="J177"/>
        </row>
        <row r="178">
          <cell r="I178" t="str">
            <v>Não</v>
          </cell>
          <cell r="J178"/>
        </row>
        <row r="179">
          <cell r="I179" t="str">
            <v>Não</v>
          </cell>
          <cell r="J179"/>
        </row>
        <row r="180">
          <cell r="I180" t="str">
            <v>Não</v>
          </cell>
          <cell r="J180"/>
        </row>
        <row r="181">
          <cell r="I181" t="str">
            <v>Não</v>
          </cell>
          <cell r="J181"/>
        </row>
        <row r="182">
          <cell r="I182" t="str">
            <v>Não</v>
          </cell>
          <cell r="J182"/>
        </row>
        <row r="183">
          <cell r="I183" t="str">
            <v>Não</v>
          </cell>
          <cell r="J183"/>
        </row>
        <row r="184">
          <cell r="I184" t="str">
            <v>Não</v>
          </cell>
          <cell r="J184"/>
        </row>
        <row r="185">
          <cell r="I185" t="str">
            <v>Não</v>
          </cell>
          <cell r="J185"/>
        </row>
        <row r="186">
          <cell r="I186" t="str">
            <v>Sim</v>
          </cell>
          <cell r="J186"/>
        </row>
        <row r="187">
          <cell r="I187" t="str">
            <v>Sim</v>
          </cell>
          <cell r="J187"/>
        </row>
        <row r="188">
          <cell r="I188" t="str">
            <v>Não</v>
          </cell>
          <cell r="J188"/>
        </row>
        <row r="189">
          <cell r="I189" t="str">
            <v>Sim</v>
          </cell>
          <cell r="J189"/>
        </row>
        <row r="190">
          <cell r="I190" t="str">
            <v>Sim</v>
          </cell>
          <cell r="J190"/>
        </row>
        <row r="191">
          <cell r="I191" t="str">
            <v>Sim</v>
          </cell>
          <cell r="J191"/>
        </row>
        <row r="192">
          <cell r="I192" t="str">
            <v>Não</v>
          </cell>
          <cell r="J192"/>
        </row>
        <row r="193">
          <cell r="I193" t="str">
            <v>Sim</v>
          </cell>
          <cell r="J193"/>
        </row>
        <row r="194">
          <cell r="I194" t="str">
            <v>Sim</v>
          </cell>
          <cell r="J194"/>
        </row>
        <row r="195">
          <cell r="I195" t="str">
            <v>Não</v>
          </cell>
          <cell r="J195"/>
        </row>
        <row r="196">
          <cell r="I196" t="str">
            <v>Não</v>
          </cell>
          <cell r="J196"/>
        </row>
        <row r="197">
          <cell r="I197" t="str">
            <v>Não</v>
          </cell>
          <cell r="J197"/>
        </row>
        <row r="198">
          <cell r="I198" t="str">
            <v>Não</v>
          </cell>
          <cell r="J198"/>
        </row>
        <row r="199">
          <cell r="I199" t="str">
            <v>Não</v>
          </cell>
          <cell r="J199"/>
        </row>
        <row r="200">
          <cell r="I200" t="str">
            <v>Não</v>
          </cell>
          <cell r="J200"/>
        </row>
        <row r="201">
          <cell r="I201" t="str">
            <v>Não</v>
          </cell>
          <cell r="J201"/>
        </row>
        <row r="202">
          <cell r="I202" t="str">
            <v>Não</v>
          </cell>
          <cell r="J202"/>
        </row>
        <row r="203">
          <cell r="I203" t="str">
            <v>Não</v>
          </cell>
          <cell r="J203"/>
        </row>
        <row r="204">
          <cell r="I204" t="str">
            <v>Não</v>
          </cell>
          <cell r="J204"/>
        </row>
        <row r="205">
          <cell r="I205" t="str">
            <v>Não</v>
          </cell>
          <cell r="J205"/>
        </row>
        <row r="206">
          <cell r="I206" t="str">
            <v>Não</v>
          </cell>
          <cell r="J206"/>
        </row>
        <row r="207">
          <cell r="I207" t="str">
            <v>Não</v>
          </cell>
          <cell r="J207"/>
        </row>
        <row r="208">
          <cell r="I208" t="str">
            <v>Não</v>
          </cell>
          <cell r="J208"/>
        </row>
        <row r="209">
          <cell r="I209" t="str">
            <v>Não</v>
          </cell>
          <cell r="J209"/>
        </row>
        <row r="210">
          <cell r="I210" t="str">
            <v>Sim</v>
          </cell>
          <cell r="J210"/>
        </row>
        <row r="211">
          <cell r="I211" t="str">
            <v>Não</v>
          </cell>
          <cell r="J211"/>
        </row>
        <row r="212">
          <cell r="I212" t="str">
            <v>Não</v>
          </cell>
          <cell r="J212"/>
        </row>
        <row r="213">
          <cell r="I213" t="str">
            <v>Não</v>
          </cell>
          <cell r="J213"/>
        </row>
        <row r="214">
          <cell r="I214" t="str">
            <v>Sim</v>
          </cell>
          <cell r="J214"/>
        </row>
        <row r="215">
          <cell r="I215" t="str">
            <v>Sim</v>
          </cell>
          <cell r="J215"/>
        </row>
        <row r="216">
          <cell r="I216" t="str">
            <v>Não</v>
          </cell>
          <cell r="J216"/>
        </row>
        <row r="217">
          <cell r="I217" t="str">
            <v>Sim</v>
          </cell>
          <cell r="J217"/>
        </row>
        <row r="218">
          <cell r="I218" t="str">
            <v>Sim</v>
          </cell>
          <cell r="J218"/>
        </row>
        <row r="219">
          <cell r="I219" t="str">
            <v>Não</v>
          </cell>
          <cell r="J219"/>
        </row>
        <row r="220">
          <cell r="I220" t="str">
            <v>Não</v>
          </cell>
          <cell r="J220"/>
        </row>
        <row r="221">
          <cell r="I221" t="str">
            <v>Não</v>
          </cell>
          <cell r="J221"/>
        </row>
        <row r="222">
          <cell r="I222" t="str">
            <v>Sim</v>
          </cell>
          <cell r="J222"/>
        </row>
        <row r="223">
          <cell r="I223" t="str">
            <v>Sim</v>
          </cell>
          <cell r="J223"/>
        </row>
        <row r="224">
          <cell r="I224" t="str">
            <v>Sim</v>
          </cell>
          <cell r="J224"/>
        </row>
        <row r="225">
          <cell r="I225" t="str">
            <v>Sim</v>
          </cell>
          <cell r="J225"/>
        </row>
        <row r="226">
          <cell r="I226" t="str">
            <v>Não</v>
          </cell>
          <cell r="J226"/>
        </row>
        <row r="227">
          <cell r="I227" t="str">
            <v>Não</v>
          </cell>
          <cell r="J227"/>
        </row>
        <row r="228">
          <cell r="I228" t="str">
            <v>Não</v>
          </cell>
          <cell r="J228"/>
        </row>
        <row r="229">
          <cell r="I229" t="str">
            <v>Não</v>
          </cell>
          <cell r="J229"/>
        </row>
        <row r="230">
          <cell r="I230" t="str">
            <v>Sim</v>
          </cell>
          <cell r="J230"/>
        </row>
        <row r="231">
          <cell r="I231" t="str">
            <v>Não</v>
          </cell>
          <cell r="J231"/>
        </row>
        <row r="232">
          <cell r="I232" t="str">
            <v>Não</v>
          </cell>
          <cell r="J232"/>
        </row>
        <row r="233">
          <cell r="I233" t="str">
            <v>Sim</v>
          </cell>
          <cell r="J233"/>
        </row>
        <row r="234">
          <cell r="I234" t="str">
            <v>Não</v>
          </cell>
          <cell r="J234"/>
        </row>
        <row r="235">
          <cell r="I235" t="str">
            <v>Não</v>
          </cell>
          <cell r="J235"/>
        </row>
        <row r="236">
          <cell r="I236" t="str">
            <v>Não</v>
          </cell>
          <cell r="J236"/>
        </row>
        <row r="237">
          <cell r="I237" t="str">
            <v>Não</v>
          </cell>
          <cell r="J237"/>
        </row>
        <row r="238">
          <cell r="I238" t="str">
            <v>Não</v>
          </cell>
          <cell r="J238"/>
        </row>
        <row r="239">
          <cell r="I239" t="str">
            <v>Não</v>
          </cell>
          <cell r="J239"/>
        </row>
        <row r="240">
          <cell r="I240" t="str">
            <v>Não</v>
          </cell>
          <cell r="J240"/>
        </row>
        <row r="241">
          <cell r="I241" t="str">
            <v>Não</v>
          </cell>
          <cell r="J241"/>
        </row>
        <row r="242">
          <cell r="I242" t="str">
            <v>Sim</v>
          </cell>
          <cell r="J242"/>
        </row>
        <row r="243">
          <cell r="I243" t="str">
            <v>Sim</v>
          </cell>
          <cell r="J243"/>
        </row>
        <row r="244">
          <cell r="I244" t="str">
            <v>Sim</v>
          </cell>
          <cell r="J244"/>
        </row>
        <row r="245">
          <cell r="I245" t="str">
            <v>Sim</v>
          </cell>
          <cell r="J245"/>
        </row>
        <row r="246">
          <cell r="I246" t="str">
            <v>Não</v>
          </cell>
          <cell r="J246"/>
        </row>
        <row r="247">
          <cell r="I247" t="str">
            <v>Não</v>
          </cell>
          <cell r="J247"/>
        </row>
        <row r="248">
          <cell r="I248" t="str">
            <v>Não</v>
          </cell>
          <cell r="J248"/>
        </row>
        <row r="249">
          <cell r="I249" t="str">
            <v>Não</v>
          </cell>
          <cell r="J249"/>
        </row>
        <row r="250">
          <cell r="I250" t="str">
            <v>Não</v>
          </cell>
          <cell r="J250"/>
        </row>
        <row r="251">
          <cell r="I251" t="str">
            <v>Não</v>
          </cell>
          <cell r="J251"/>
        </row>
        <row r="252">
          <cell r="I252" t="str">
            <v>Não</v>
          </cell>
          <cell r="J252"/>
        </row>
        <row r="253">
          <cell r="I253" t="str">
            <v>Não</v>
          </cell>
          <cell r="J253"/>
        </row>
        <row r="254">
          <cell r="I254" t="str">
            <v>Sim</v>
          </cell>
          <cell r="J254"/>
        </row>
        <row r="255">
          <cell r="I255" t="str">
            <v>Sim</v>
          </cell>
          <cell r="J255"/>
        </row>
        <row r="256">
          <cell r="I256" t="str">
            <v>Sim</v>
          </cell>
          <cell r="J256"/>
        </row>
        <row r="257">
          <cell r="I257" t="str">
            <v>Sim</v>
          </cell>
          <cell r="J257"/>
        </row>
        <row r="258">
          <cell r="I258" t="str">
            <v>Sim</v>
          </cell>
          <cell r="J258"/>
        </row>
        <row r="259">
          <cell r="I259" t="str">
            <v>Sim</v>
          </cell>
          <cell r="J259"/>
        </row>
        <row r="260">
          <cell r="I260" t="str">
            <v>Sim</v>
          </cell>
          <cell r="J260"/>
        </row>
        <row r="261">
          <cell r="I261" t="str">
            <v>Sim</v>
          </cell>
          <cell r="J261"/>
        </row>
        <row r="262">
          <cell r="I262" t="str">
            <v>Não</v>
          </cell>
          <cell r="J262"/>
        </row>
        <row r="263">
          <cell r="I263" t="str">
            <v>Não</v>
          </cell>
          <cell r="J263"/>
        </row>
        <row r="264">
          <cell r="I264" t="str">
            <v>Não</v>
          </cell>
          <cell r="J264"/>
        </row>
        <row r="265">
          <cell r="I265" t="str">
            <v>Não</v>
          </cell>
          <cell r="J265"/>
        </row>
        <row r="266">
          <cell r="I266" t="str">
            <v>Não</v>
          </cell>
          <cell r="J266"/>
        </row>
        <row r="267">
          <cell r="I267" t="str">
            <v>Não</v>
          </cell>
          <cell r="J267"/>
        </row>
        <row r="268">
          <cell r="I268" t="str">
            <v>Não</v>
          </cell>
          <cell r="J268"/>
        </row>
        <row r="269">
          <cell r="I269" t="str">
            <v>Não</v>
          </cell>
          <cell r="J269"/>
        </row>
        <row r="270">
          <cell r="I270" t="str">
            <v>Não</v>
          </cell>
          <cell r="J270"/>
        </row>
        <row r="271">
          <cell r="I271" t="str">
            <v>Não</v>
          </cell>
          <cell r="J271"/>
        </row>
        <row r="272">
          <cell r="I272" t="str">
            <v>Não</v>
          </cell>
          <cell r="J272"/>
        </row>
        <row r="273">
          <cell r="I273" t="str">
            <v>Não</v>
          </cell>
          <cell r="J273"/>
        </row>
        <row r="274">
          <cell r="I274" t="str">
            <v>Sim</v>
          </cell>
          <cell r="J274"/>
        </row>
        <row r="275">
          <cell r="I275" t="str">
            <v>Sim</v>
          </cell>
          <cell r="J275"/>
        </row>
        <row r="276">
          <cell r="I276" t="str">
            <v>Sim</v>
          </cell>
          <cell r="J276"/>
        </row>
        <row r="277">
          <cell r="I277" t="str">
            <v>Sim</v>
          </cell>
          <cell r="J277"/>
        </row>
        <row r="278">
          <cell r="I278" t="str">
            <v>Não</v>
          </cell>
          <cell r="J278"/>
        </row>
        <row r="279">
          <cell r="I279" t="str">
            <v>Não</v>
          </cell>
          <cell r="J279"/>
        </row>
        <row r="280">
          <cell r="I280" t="str">
            <v>Não</v>
          </cell>
          <cell r="J280"/>
        </row>
        <row r="281">
          <cell r="I281" t="str">
            <v>Não</v>
          </cell>
          <cell r="J281"/>
        </row>
        <row r="282">
          <cell r="I282" t="str">
            <v>Sim</v>
          </cell>
          <cell r="J282"/>
        </row>
        <row r="283">
          <cell r="I283" t="str">
            <v>Sim</v>
          </cell>
          <cell r="J283"/>
        </row>
        <row r="284">
          <cell r="I284" t="str">
            <v>Sim</v>
          </cell>
          <cell r="J284"/>
        </row>
        <row r="285">
          <cell r="I285" t="str">
            <v>Sim</v>
          </cell>
          <cell r="J285"/>
        </row>
      </sheetData>
      <sheetData sheetId="5">
        <row r="2">
          <cell r="I2" t="str">
            <v>Sim</v>
          </cell>
          <cell r="J2"/>
        </row>
        <row r="3">
          <cell r="I3" t="str">
            <v>Sim</v>
          </cell>
          <cell r="J3"/>
        </row>
        <row r="4">
          <cell r="I4" t="str">
            <v>Sim</v>
          </cell>
          <cell r="J4"/>
        </row>
        <row r="5">
          <cell r="I5" t="str">
            <v>Sim</v>
          </cell>
          <cell r="J5"/>
        </row>
        <row r="7">
          <cell r="I7" t="str">
            <v>Sim</v>
          </cell>
        </row>
        <row r="8">
          <cell r="I8" t="str">
            <v>Sim</v>
          </cell>
        </row>
        <row r="9">
          <cell r="I9" t="str">
            <v>Sim</v>
          </cell>
        </row>
        <row r="10">
          <cell r="I10" t="str">
            <v>Não</v>
          </cell>
          <cell r="J10"/>
        </row>
        <row r="11">
          <cell r="I11" t="str">
            <v>Sim</v>
          </cell>
          <cell r="J11"/>
        </row>
        <row r="12">
          <cell r="I12" t="str">
            <v>Sim</v>
          </cell>
          <cell r="J12"/>
        </row>
        <row r="13">
          <cell r="I13" t="str">
            <v>Não</v>
          </cell>
        </row>
        <row r="14">
          <cell r="I14" t="str">
            <v>Sim</v>
          </cell>
        </row>
        <row r="15">
          <cell r="I15" t="str">
            <v>Sim</v>
          </cell>
        </row>
        <row r="16">
          <cell r="I16" t="str">
            <v>Sim</v>
          </cell>
        </row>
        <row r="17">
          <cell r="J17"/>
        </row>
        <row r="18">
          <cell r="I18" t="str">
            <v>Sim</v>
          </cell>
          <cell r="J18"/>
        </row>
        <row r="19">
          <cell r="I19" t="str">
            <v>Sim</v>
          </cell>
          <cell r="J19"/>
        </row>
        <row r="20">
          <cell r="I20" t="str">
            <v>Sim</v>
          </cell>
          <cell r="J20"/>
        </row>
        <row r="21">
          <cell r="I21" t="str">
            <v>Sim</v>
          </cell>
          <cell r="J21"/>
        </row>
        <row r="22">
          <cell r="I22" t="str">
            <v>Sim</v>
          </cell>
          <cell r="J22"/>
        </row>
        <row r="23">
          <cell r="I23" t="str">
            <v>Sim</v>
          </cell>
          <cell r="J23"/>
        </row>
        <row r="24">
          <cell r="I24" t="str">
            <v>Sim</v>
          </cell>
          <cell r="J24"/>
        </row>
        <row r="26">
          <cell r="I26" t="str">
            <v>Sim</v>
          </cell>
        </row>
        <row r="27">
          <cell r="I27" t="str">
            <v>Sim</v>
          </cell>
          <cell r="J27"/>
        </row>
        <row r="28">
          <cell r="I28" t="str">
            <v>Sim</v>
          </cell>
          <cell r="J28"/>
        </row>
        <row r="29">
          <cell r="I29" t="str">
            <v>Sim</v>
          </cell>
          <cell r="J29"/>
        </row>
        <row r="30">
          <cell r="I30" t="str">
            <v>Sim</v>
          </cell>
          <cell r="J30"/>
        </row>
        <row r="31">
          <cell r="I31" t="str">
            <v>Sim</v>
          </cell>
          <cell r="J31"/>
        </row>
        <row r="32">
          <cell r="I32" t="str">
            <v>Sim</v>
          </cell>
          <cell r="J32"/>
        </row>
        <row r="33">
          <cell r="I33" t="str">
            <v>Sim</v>
          </cell>
          <cell r="J33"/>
        </row>
        <row r="34">
          <cell r="I34" t="str">
            <v>Sim</v>
          </cell>
          <cell r="J34"/>
        </row>
        <row r="35">
          <cell r="I35" t="str">
            <v>Sim</v>
          </cell>
          <cell r="J35"/>
        </row>
        <row r="36">
          <cell r="I36" t="str">
            <v>Sim</v>
          </cell>
          <cell r="J36"/>
        </row>
        <row r="37">
          <cell r="I37" t="str">
            <v>Sim</v>
          </cell>
          <cell r="J37"/>
        </row>
        <row r="38">
          <cell r="I38" t="str">
            <v>Sim</v>
          </cell>
          <cell r="J38"/>
        </row>
        <row r="39">
          <cell r="I39" t="str">
            <v>Sim</v>
          </cell>
          <cell r="J39"/>
        </row>
        <row r="40">
          <cell r="I40" t="str">
            <v>Sim</v>
          </cell>
          <cell r="J40"/>
        </row>
        <row r="42">
          <cell r="I42" t="str">
            <v>Sim</v>
          </cell>
          <cell r="J42"/>
        </row>
        <row r="43">
          <cell r="I43" t="str">
            <v>Sim</v>
          </cell>
          <cell r="J43"/>
        </row>
        <row r="44">
          <cell r="I44" t="str">
            <v>Sim</v>
          </cell>
          <cell r="J44"/>
        </row>
        <row r="45">
          <cell r="I45" t="str">
            <v>Sim</v>
          </cell>
          <cell r="J45"/>
        </row>
        <row r="46">
          <cell r="I46" t="str">
            <v>Sim</v>
          </cell>
          <cell r="J46"/>
        </row>
        <row r="47">
          <cell r="J47"/>
        </row>
        <row r="48">
          <cell r="I48" t="str">
            <v>Sim</v>
          </cell>
          <cell r="J48"/>
        </row>
        <row r="49">
          <cell r="I49" t="str">
            <v>Sim</v>
          </cell>
          <cell r="J49"/>
        </row>
        <row r="50">
          <cell r="I50" t="str">
            <v>Sim</v>
          </cell>
          <cell r="J50"/>
        </row>
        <row r="51">
          <cell r="I51" t="str">
            <v>Sim</v>
          </cell>
          <cell r="J51"/>
        </row>
        <row r="52">
          <cell r="I52" t="str">
            <v>Sim</v>
          </cell>
          <cell r="J52"/>
        </row>
        <row r="53">
          <cell r="I53" t="str">
            <v>Sim</v>
          </cell>
          <cell r="J53"/>
        </row>
        <row r="54">
          <cell r="I54" t="str">
            <v>Sim</v>
          </cell>
          <cell r="J54"/>
        </row>
        <row r="55">
          <cell r="I55" t="str">
            <v>Sim</v>
          </cell>
          <cell r="J55"/>
        </row>
        <row r="56">
          <cell r="I56" t="str">
            <v>Sim</v>
          </cell>
          <cell r="J56"/>
        </row>
        <row r="57">
          <cell r="I57" t="str">
            <v>Sim</v>
          </cell>
          <cell r="J57"/>
        </row>
        <row r="58">
          <cell r="I58" t="str">
            <v>Sim</v>
          </cell>
          <cell r="J58"/>
        </row>
        <row r="60">
          <cell r="I60" t="str">
            <v>Sim</v>
          </cell>
        </row>
        <row r="61">
          <cell r="I61" t="str">
            <v>Sim</v>
          </cell>
          <cell r="J61"/>
        </row>
        <row r="62">
          <cell r="I62" t="str">
            <v>Sim</v>
          </cell>
          <cell r="J62"/>
        </row>
        <row r="63">
          <cell r="I63" t="str">
            <v>Sim</v>
          </cell>
          <cell r="J63"/>
        </row>
        <row r="64">
          <cell r="I64" t="str">
            <v>Sim</v>
          </cell>
          <cell r="J64"/>
        </row>
        <row r="65">
          <cell r="I65" t="str">
            <v>Sim</v>
          </cell>
          <cell r="J65"/>
        </row>
        <row r="66">
          <cell r="I66" t="str">
            <v>Sim</v>
          </cell>
          <cell r="J66"/>
        </row>
        <row r="67">
          <cell r="I67" t="str">
            <v>Sim</v>
          </cell>
          <cell r="J67"/>
        </row>
        <row r="68">
          <cell r="I68" t="str">
            <v>Sim</v>
          </cell>
          <cell r="J68"/>
        </row>
        <row r="69">
          <cell r="I69" t="str">
            <v>Sim</v>
          </cell>
          <cell r="J69"/>
        </row>
        <row r="70">
          <cell r="J70"/>
        </row>
        <row r="71">
          <cell r="I71" t="str">
            <v>Sim</v>
          </cell>
          <cell r="J71"/>
        </row>
        <row r="72">
          <cell r="I72" t="str">
            <v>Sim</v>
          </cell>
          <cell r="J72"/>
        </row>
        <row r="73">
          <cell r="I73" t="str">
            <v>Sim</v>
          </cell>
          <cell r="J73"/>
        </row>
        <row r="74">
          <cell r="I74" t="str">
            <v>não</v>
          </cell>
          <cell r="J74"/>
        </row>
        <row r="75">
          <cell r="I75" t="str">
            <v>não</v>
          </cell>
          <cell r="J75"/>
        </row>
        <row r="76">
          <cell r="I76" t="str">
            <v>não</v>
          </cell>
          <cell r="J76"/>
        </row>
        <row r="77">
          <cell r="I77" t="str">
            <v>não</v>
          </cell>
          <cell r="J77"/>
        </row>
        <row r="78">
          <cell r="I78" t="str">
            <v>Sim</v>
          </cell>
          <cell r="J78"/>
        </row>
        <row r="79">
          <cell r="I79" t="str">
            <v>Sim</v>
          </cell>
          <cell r="J79"/>
        </row>
        <row r="80">
          <cell r="I80" t="str">
            <v>Sim</v>
          </cell>
          <cell r="J80"/>
        </row>
        <row r="81">
          <cell r="I81" t="str">
            <v>Sim</v>
          </cell>
          <cell r="J81"/>
        </row>
        <row r="82">
          <cell r="I82" t="str">
            <v>Sim</v>
          </cell>
          <cell r="J82"/>
        </row>
        <row r="83">
          <cell r="I83" t="str">
            <v>Sim</v>
          </cell>
          <cell r="J83"/>
        </row>
        <row r="84">
          <cell r="I84" t="str">
            <v>Sim</v>
          </cell>
          <cell r="J84"/>
        </row>
        <row r="85">
          <cell r="I85" t="str">
            <v>Sim</v>
          </cell>
          <cell r="J85"/>
        </row>
        <row r="86">
          <cell r="I86" t="str">
            <v>Sim</v>
          </cell>
          <cell r="J86"/>
        </row>
        <row r="87">
          <cell r="I87" t="str">
            <v>Sim</v>
          </cell>
          <cell r="J87"/>
        </row>
        <row r="88">
          <cell r="I88" t="str">
            <v>Sim</v>
          </cell>
          <cell r="J88"/>
        </row>
        <row r="89">
          <cell r="I89" t="str">
            <v>Sim</v>
          </cell>
          <cell r="J89"/>
        </row>
        <row r="90">
          <cell r="I90" t="str">
            <v>Sim</v>
          </cell>
          <cell r="J90"/>
        </row>
        <row r="91">
          <cell r="I91" t="str">
            <v>Sim</v>
          </cell>
          <cell r="J91"/>
        </row>
        <row r="92">
          <cell r="I92" t="str">
            <v>Sim</v>
          </cell>
          <cell r="J92"/>
        </row>
        <row r="93">
          <cell r="I93" t="str">
            <v>Sim</v>
          </cell>
          <cell r="J93"/>
        </row>
        <row r="94">
          <cell r="I94" t="str">
            <v>Sim</v>
          </cell>
          <cell r="J94"/>
        </row>
        <row r="95">
          <cell r="I95" t="str">
            <v>Sim</v>
          </cell>
          <cell r="J95"/>
        </row>
        <row r="96">
          <cell r="I96" t="str">
            <v>Sim</v>
          </cell>
          <cell r="J96"/>
        </row>
        <row r="97">
          <cell r="I97" t="str">
            <v>Sim</v>
          </cell>
          <cell r="J97"/>
        </row>
        <row r="98">
          <cell r="I98" t="str">
            <v>Sim</v>
          </cell>
          <cell r="J98"/>
        </row>
        <row r="99">
          <cell r="I99" t="str">
            <v>Sim</v>
          </cell>
          <cell r="J99"/>
        </row>
        <row r="100">
          <cell r="I100" t="str">
            <v>Sim</v>
          </cell>
          <cell r="J100"/>
        </row>
        <row r="101">
          <cell r="I101" t="str">
            <v>Sim</v>
          </cell>
          <cell r="J101"/>
        </row>
        <row r="102">
          <cell r="I102" t="str">
            <v>Sim</v>
          </cell>
          <cell r="J102"/>
        </row>
        <row r="103">
          <cell r="I103" t="str">
            <v>Sim</v>
          </cell>
          <cell r="J103"/>
        </row>
        <row r="104">
          <cell r="I104" t="str">
            <v>Sim</v>
          </cell>
          <cell r="J104"/>
        </row>
        <row r="105">
          <cell r="I105" t="str">
            <v>Sim</v>
          </cell>
          <cell r="J105"/>
        </row>
        <row r="106">
          <cell r="I106" t="str">
            <v>Sim</v>
          </cell>
          <cell r="J106"/>
        </row>
        <row r="107">
          <cell r="I107" t="str">
            <v>Sim</v>
          </cell>
          <cell r="J107"/>
        </row>
        <row r="108">
          <cell r="I108" t="str">
            <v>Sim</v>
          </cell>
          <cell r="J108"/>
        </row>
        <row r="109">
          <cell r="I109" t="str">
            <v>Sim</v>
          </cell>
          <cell r="J109"/>
        </row>
        <row r="110">
          <cell r="I110" t="str">
            <v>Sim</v>
          </cell>
          <cell r="J110"/>
        </row>
        <row r="111">
          <cell r="I111" t="str">
            <v>Sim</v>
          </cell>
          <cell r="J111"/>
        </row>
        <row r="112">
          <cell r="I112" t="str">
            <v>Sim</v>
          </cell>
          <cell r="J112"/>
        </row>
        <row r="113">
          <cell r="I113" t="str">
            <v>Sim</v>
          </cell>
          <cell r="J113"/>
        </row>
        <row r="114">
          <cell r="I114" t="str">
            <v>Sim</v>
          </cell>
          <cell r="J114"/>
        </row>
        <row r="115">
          <cell r="I115" t="str">
            <v>Sim</v>
          </cell>
          <cell r="J115"/>
        </row>
        <row r="116">
          <cell r="I116" t="str">
            <v>Sim</v>
          </cell>
          <cell r="J116"/>
        </row>
        <row r="117">
          <cell r="I117" t="str">
            <v>Sim</v>
          </cell>
          <cell r="J117"/>
        </row>
        <row r="118">
          <cell r="I118" t="str">
            <v>Sim</v>
          </cell>
          <cell r="J118"/>
        </row>
        <row r="119">
          <cell r="I119" t="str">
            <v>Sim</v>
          </cell>
          <cell r="J119"/>
        </row>
        <row r="120">
          <cell r="I120" t="str">
            <v>Sim</v>
          </cell>
          <cell r="J120"/>
        </row>
        <row r="121">
          <cell r="I121" t="str">
            <v>Sim</v>
          </cell>
          <cell r="J121"/>
        </row>
        <row r="122">
          <cell r="I122" t="str">
            <v>Sim</v>
          </cell>
          <cell r="J122"/>
        </row>
        <row r="123">
          <cell r="I123" t="str">
            <v>Sim</v>
          </cell>
          <cell r="J123"/>
        </row>
        <row r="124">
          <cell r="I124" t="str">
            <v>Sim</v>
          </cell>
          <cell r="J124"/>
        </row>
        <row r="125">
          <cell r="I125" t="str">
            <v>Sim</v>
          </cell>
          <cell r="J125"/>
        </row>
        <row r="126">
          <cell r="I126" t="str">
            <v>Sim</v>
          </cell>
          <cell r="J126"/>
        </row>
        <row r="127">
          <cell r="I127" t="str">
            <v>Sim</v>
          </cell>
          <cell r="J127"/>
        </row>
        <row r="128">
          <cell r="I128" t="str">
            <v>Sim</v>
          </cell>
          <cell r="J128"/>
        </row>
        <row r="129">
          <cell r="I129" t="str">
            <v>Sim</v>
          </cell>
          <cell r="J129"/>
        </row>
        <row r="130">
          <cell r="I130" t="str">
            <v>Sim</v>
          </cell>
          <cell r="J130"/>
        </row>
        <row r="131">
          <cell r="I131" t="str">
            <v>Sim</v>
          </cell>
          <cell r="J131"/>
        </row>
        <row r="132">
          <cell r="I132" t="str">
            <v>Sim</v>
          </cell>
          <cell r="J132"/>
        </row>
        <row r="133">
          <cell r="I133" t="str">
            <v>Sim</v>
          </cell>
          <cell r="J133"/>
        </row>
        <row r="134">
          <cell r="I134" t="str">
            <v>Sim</v>
          </cell>
          <cell r="J134"/>
        </row>
        <row r="135">
          <cell r="I135" t="str">
            <v>Sim</v>
          </cell>
          <cell r="J135"/>
        </row>
        <row r="136">
          <cell r="I136" t="str">
            <v>Sim</v>
          </cell>
          <cell r="J136"/>
        </row>
        <row r="137">
          <cell r="J137"/>
        </row>
        <row r="138">
          <cell r="I138" t="str">
            <v>Sim</v>
          </cell>
          <cell r="J138"/>
        </row>
        <row r="139">
          <cell r="I139" t="str">
            <v>Sim</v>
          </cell>
          <cell r="J139"/>
        </row>
        <row r="140">
          <cell r="I140" t="str">
            <v>Sim</v>
          </cell>
          <cell r="J140"/>
        </row>
        <row r="141">
          <cell r="I141" t="str">
            <v>Sim</v>
          </cell>
          <cell r="J141"/>
        </row>
        <row r="142">
          <cell r="J142"/>
        </row>
        <row r="143">
          <cell r="I143" t="str">
            <v>Sim</v>
          </cell>
          <cell r="J143"/>
        </row>
        <row r="144">
          <cell r="I144" t="str">
            <v>Sim</v>
          </cell>
          <cell r="J144"/>
        </row>
        <row r="145">
          <cell r="I145" t="str">
            <v>sim</v>
          </cell>
          <cell r="J145"/>
        </row>
        <row r="146">
          <cell r="I146" t="str">
            <v>Não</v>
          </cell>
          <cell r="J146"/>
        </row>
        <row r="147">
          <cell r="I147" t="str">
            <v>Não</v>
          </cell>
          <cell r="J147"/>
        </row>
        <row r="148">
          <cell r="I148" t="str">
            <v>Não</v>
          </cell>
          <cell r="J148"/>
        </row>
        <row r="149">
          <cell r="I149" t="str">
            <v>Não</v>
          </cell>
          <cell r="J149"/>
        </row>
        <row r="150">
          <cell r="I150" t="str">
            <v>Sim</v>
          </cell>
          <cell r="J150"/>
        </row>
        <row r="151">
          <cell r="I151" t="str">
            <v>Sim</v>
          </cell>
          <cell r="J151"/>
        </row>
        <row r="152">
          <cell r="I152" t="str">
            <v>Sim</v>
          </cell>
          <cell r="J152"/>
        </row>
        <row r="153">
          <cell r="J153"/>
        </row>
        <row r="154">
          <cell r="I154" t="str">
            <v>Sim</v>
          </cell>
          <cell r="J154"/>
        </row>
        <row r="155">
          <cell r="I155" t="str">
            <v>Sim</v>
          </cell>
          <cell r="J155"/>
        </row>
        <row r="156">
          <cell r="I156" t="str">
            <v>Sim</v>
          </cell>
          <cell r="J156"/>
        </row>
        <row r="157">
          <cell r="I157" t="str">
            <v>Sim</v>
          </cell>
          <cell r="J157"/>
        </row>
        <row r="158">
          <cell r="I158" t="str">
            <v>Sim</v>
          </cell>
          <cell r="J158"/>
        </row>
        <row r="159">
          <cell r="I159" t="str">
            <v>Sim</v>
          </cell>
          <cell r="J159"/>
        </row>
        <row r="160">
          <cell r="I160" t="str">
            <v>Sim</v>
          </cell>
          <cell r="J160"/>
        </row>
        <row r="161">
          <cell r="I161" t="str">
            <v>Sim</v>
          </cell>
          <cell r="J161"/>
        </row>
        <row r="162">
          <cell r="I162" t="str">
            <v>Sim</v>
          </cell>
          <cell r="J162"/>
        </row>
        <row r="163">
          <cell r="I163" t="str">
            <v>Sim</v>
          </cell>
          <cell r="J163"/>
        </row>
        <row r="164">
          <cell r="I164" t="str">
            <v>Sim</v>
          </cell>
          <cell r="J164"/>
        </row>
        <row r="165">
          <cell r="I165" t="str">
            <v>Sim</v>
          </cell>
          <cell r="J165"/>
        </row>
        <row r="166">
          <cell r="I166" t="str">
            <v>Sim</v>
          </cell>
          <cell r="J166"/>
        </row>
        <row r="167">
          <cell r="J167"/>
        </row>
        <row r="168">
          <cell r="J168"/>
        </row>
        <row r="169">
          <cell r="I169" t="str">
            <v>Sim</v>
          </cell>
          <cell r="J169"/>
        </row>
        <row r="170">
          <cell r="I170" t="str">
            <v>Sim</v>
          </cell>
          <cell r="J170"/>
        </row>
        <row r="171">
          <cell r="I171" t="str">
            <v>Sim</v>
          </cell>
          <cell r="J171"/>
        </row>
        <row r="172">
          <cell r="I172" t="str">
            <v>Sim</v>
          </cell>
          <cell r="J172"/>
        </row>
        <row r="173">
          <cell r="I173" t="str">
            <v>Sim</v>
          </cell>
          <cell r="J173"/>
        </row>
        <row r="174">
          <cell r="I174" t="str">
            <v>sim</v>
          </cell>
          <cell r="J174"/>
        </row>
        <row r="175">
          <cell r="I175" t="str">
            <v>Sim</v>
          </cell>
          <cell r="J175"/>
        </row>
        <row r="176">
          <cell r="I176" t="str">
            <v>Sim</v>
          </cell>
          <cell r="J176"/>
        </row>
        <row r="177">
          <cell r="I177" t="str">
            <v>Sim</v>
          </cell>
          <cell r="J177"/>
        </row>
        <row r="178">
          <cell r="I178" t="str">
            <v>Sim</v>
          </cell>
          <cell r="J178"/>
        </row>
        <row r="179">
          <cell r="I179" t="str">
            <v>Sim</v>
          </cell>
          <cell r="J179"/>
        </row>
        <row r="180">
          <cell r="I180" t="str">
            <v>Sim</v>
          </cell>
          <cell r="J180"/>
        </row>
        <row r="181">
          <cell r="I181" t="str">
            <v>Sim</v>
          </cell>
          <cell r="J181"/>
        </row>
        <row r="182">
          <cell r="I182" t="str">
            <v>Sim</v>
          </cell>
          <cell r="J182"/>
        </row>
        <row r="183">
          <cell r="I183" t="str">
            <v>Sim</v>
          </cell>
          <cell r="J183"/>
        </row>
        <row r="184">
          <cell r="I184" t="str">
            <v>Sim</v>
          </cell>
          <cell r="J184"/>
        </row>
        <row r="185">
          <cell r="I185" t="str">
            <v>Sim</v>
          </cell>
          <cell r="J185"/>
        </row>
        <row r="186">
          <cell r="I186" t="str">
            <v>Sim</v>
          </cell>
          <cell r="J186"/>
        </row>
        <row r="187">
          <cell r="I187" t="str">
            <v>Sim</v>
          </cell>
          <cell r="J187"/>
        </row>
        <row r="188">
          <cell r="I188" t="str">
            <v>Sim</v>
          </cell>
          <cell r="J188"/>
        </row>
        <row r="189">
          <cell r="I189" t="str">
            <v>Sim</v>
          </cell>
          <cell r="J189"/>
        </row>
        <row r="190">
          <cell r="I190" t="str">
            <v>Sim</v>
          </cell>
          <cell r="J190"/>
        </row>
        <row r="191">
          <cell r="I191" t="str">
            <v>Sim</v>
          </cell>
          <cell r="J191"/>
        </row>
        <row r="192">
          <cell r="I192" t="str">
            <v>Sim</v>
          </cell>
          <cell r="J192"/>
        </row>
        <row r="193">
          <cell r="I193" t="str">
            <v>Sim</v>
          </cell>
          <cell r="J193"/>
        </row>
        <row r="194">
          <cell r="I194" t="str">
            <v>Sim</v>
          </cell>
          <cell r="J194"/>
        </row>
        <row r="195">
          <cell r="I195" t="str">
            <v>sim</v>
          </cell>
          <cell r="J195"/>
        </row>
        <row r="196">
          <cell r="I196" t="str">
            <v>Sim</v>
          </cell>
          <cell r="J196"/>
        </row>
        <row r="197">
          <cell r="I197" t="str">
            <v>Sim</v>
          </cell>
          <cell r="J197"/>
        </row>
        <row r="198">
          <cell r="I198" t="str">
            <v>Sim</v>
          </cell>
          <cell r="J198"/>
        </row>
        <row r="199">
          <cell r="I199" t="str">
            <v>Sim</v>
          </cell>
          <cell r="J199"/>
        </row>
        <row r="200">
          <cell r="I200" t="str">
            <v>Sim</v>
          </cell>
          <cell r="J200"/>
        </row>
        <row r="201">
          <cell r="I201" t="str">
            <v>Sim</v>
          </cell>
          <cell r="J201"/>
        </row>
        <row r="202">
          <cell r="I202" t="str">
            <v>Sim</v>
          </cell>
          <cell r="J202"/>
        </row>
        <row r="203">
          <cell r="I203" t="str">
            <v>Sim</v>
          </cell>
          <cell r="J203"/>
        </row>
        <row r="204">
          <cell r="I204" t="str">
            <v>Sim</v>
          </cell>
          <cell r="J204"/>
        </row>
        <row r="205">
          <cell r="I205" t="str">
            <v>Sim</v>
          </cell>
          <cell r="J205"/>
        </row>
        <row r="206">
          <cell r="I206" t="str">
            <v>Sim</v>
          </cell>
          <cell r="J206"/>
        </row>
        <row r="207">
          <cell r="I207" t="str">
            <v>Sim</v>
          </cell>
          <cell r="J207"/>
        </row>
        <row r="208">
          <cell r="I208" t="str">
            <v>Sim</v>
          </cell>
          <cell r="J208"/>
        </row>
        <row r="209">
          <cell r="I209" t="str">
            <v>Sim</v>
          </cell>
          <cell r="J209"/>
        </row>
        <row r="210">
          <cell r="I210" t="str">
            <v>Sim</v>
          </cell>
          <cell r="J210"/>
        </row>
        <row r="211">
          <cell r="I211" t="str">
            <v>Sim</v>
          </cell>
          <cell r="J211"/>
        </row>
        <row r="212">
          <cell r="J212"/>
        </row>
        <row r="213">
          <cell r="I213" t="str">
            <v>Sim</v>
          </cell>
          <cell r="J213"/>
        </row>
        <row r="214">
          <cell r="I214" t="str">
            <v>Sim</v>
          </cell>
          <cell r="J214"/>
        </row>
        <row r="215">
          <cell r="I215" t="str">
            <v>Sim</v>
          </cell>
          <cell r="J215"/>
        </row>
        <row r="216">
          <cell r="I216" t="str">
            <v>Sim</v>
          </cell>
          <cell r="J216"/>
        </row>
        <row r="217">
          <cell r="I217" t="str">
            <v>Sim</v>
          </cell>
          <cell r="J217"/>
        </row>
        <row r="218">
          <cell r="I218" t="str">
            <v>Sim</v>
          </cell>
          <cell r="J218"/>
        </row>
        <row r="219">
          <cell r="I219" t="str">
            <v>Sim</v>
          </cell>
          <cell r="J219"/>
        </row>
        <row r="220">
          <cell r="I220" t="str">
            <v>Não</v>
          </cell>
          <cell r="J220"/>
        </row>
        <row r="221">
          <cell r="I221" t="str">
            <v>sim</v>
          </cell>
          <cell r="J221"/>
        </row>
        <row r="222">
          <cell r="I222" t="str">
            <v>Sim</v>
          </cell>
          <cell r="J222"/>
        </row>
        <row r="223">
          <cell r="I223" t="str">
            <v>Não</v>
          </cell>
          <cell r="J223"/>
        </row>
        <row r="224">
          <cell r="I224" t="str">
            <v>sim</v>
          </cell>
          <cell r="J224"/>
        </row>
        <row r="225">
          <cell r="I225" t="str">
            <v>Sim</v>
          </cell>
          <cell r="J225"/>
        </row>
        <row r="226">
          <cell r="I226" t="str">
            <v>Sim</v>
          </cell>
          <cell r="J226"/>
        </row>
        <row r="227">
          <cell r="I227" t="str">
            <v>Sim</v>
          </cell>
          <cell r="J227"/>
        </row>
        <row r="228">
          <cell r="I228" t="str">
            <v>Sim</v>
          </cell>
          <cell r="J228"/>
        </row>
        <row r="229">
          <cell r="I229" t="str">
            <v>Sim</v>
          </cell>
          <cell r="J229"/>
        </row>
        <row r="230">
          <cell r="I230" t="str">
            <v>Sim</v>
          </cell>
          <cell r="J230"/>
        </row>
        <row r="231">
          <cell r="I231" t="str">
            <v>Sim</v>
          </cell>
          <cell r="J231"/>
        </row>
        <row r="232">
          <cell r="I232" t="str">
            <v>Sim</v>
          </cell>
          <cell r="J232"/>
        </row>
        <row r="233">
          <cell r="I233" t="str">
            <v>Sim</v>
          </cell>
          <cell r="J233"/>
        </row>
        <row r="234">
          <cell r="I234" t="str">
            <v>Sim</v>
          </cell>
          <cell r="J234"/>
        </row>
        <row r="235">
          <cell r="I235" t="str">
            <v>Sim</v>
          </cell>
          <cell r="J235"/>
        </row>
        <row r="236">
          <cell r="I236" t="str">
            <v>Sim</v>
          </cell>
          <cell r="J236"/>
        </row>
        <row r="237">
          <cell r="I237" t="str">
            <v>Sim</v>
          </cell>
          <cell r="J237"/>
        </row>
        <row r="238">
          <cell r="I238" t="str">
            <v>Sim</v>
          </cell>
          <cell r="J238"/>
        </row>
        <row r="239">
          <cell r="I239" t="str">
            <v>Sim</v>
          </cell>
          <cell r="J239"/>
        </row>
        <row r="240">
          <cell r="I240" t="str">
            <v>Sim</v>
          </cell>
          <cell r="J240"/>
        </row>
        <row r="241">
          <cell r="I241" t="str">
            <v>Sim</v>
          </cell>
          <cell r="J241"/>
        </row>
        <row r="242">
          <cell r="I242" t="str">
            <v>Sim</v>
          </cell>
          <cell r="J242"/>
        </row>
        <row r="243">
          <cell r="I243" t="str">
            <v>Sim</v>
          </cell>
          <cell r="J243"/>
        </row>
        <row r="244">
          <cell r="I244" t="str">
            <v>Sim</v>
          </cell>
          <cell r="J244"/>
        </row>
        <row r="245">
          <cell r="I245" t="str">
            <v>Sim</v>
          </cell>
          <cell r="J245"/>
        </row>
        <row r="246">
          <cell r="I246" t="str">
            <v>Sim</v>
          </cell>
          <cell r="J246"/>
        </row>
        <row r="247">
          <cell r="I247" t="str">
            <v>Sim</v>
          </cell>
          <cell r="J247"/>
        </row>
        <row r="248">
          <cell r="I248" t="str">
            <v>Sim</v>
          </cell>
          <cell r="J248"/>
        </row>
        <row r="249">
          <cell r="I249" t="str">
            <v>Sim</v>
          </cell>
          <cell r="J249"/>
        </row>
        <row r="250">
          <cell r="I250" t="str">
            <v>Sim</v>
          </cell>
        </row>
        <row r="251">
          <cell r="I251" t="str">
            <v>Sim</v>
          </cell>
          <cell r="J251"/>
        </row>
        <row r="252">
          <cell r="I252" t="str">
            <v>Sim</v>
          </cell>
          <cell r="J252"/>
        </row>
        <row r="253">
          <cell r="I253" t="str">
            <v>Sim</v>
          </cell>
          <cell r="J253"/>
        </row>
        <row r="254">
          <cell r="I254" t="str">
            <v>Sim</v>
          </cell>
          <cell r="J254"/>
        </row>
        <row r="255">
          <cell r="I255" t="str">
            <v>Sim</v>
          </cell>
          <cell r="J255"/>
        </row>
        <row r="256">
          <cell r="I256" t="str">
            <v>Sim</v>
          </cell>
          <cell r="J256"/>
        </row>
        <row r="257">
          <cell r="J257"/>
        </row>
        <row r="258">
          <cell r="I258" t="str">
            <v>Sim</v>
          </cell>
          <cell r="J258"/>
        </row>
        <row r="259">
          <cell r="I259" t="str">
            <v>Sim</v>
          </cell>
          <cell r="J259"/>
        </row>
        <row r="260">
          <cell r="I260" t="str">
            <v>Sim</v>
          </cell>
          <cell r="J260"/>
        </row>
        <row r="261">
          <cell r="I261" t="str">
            <v>Sim</v>
          </cell>
          <cell r="J261"/>
        </row>
        <row r="262">
          <cell r="I262" t="str">
            <v>Sim</v>
          </cell>
          <cell r="J262"/>
        </row>
        <row r="263">
          <cell r="I263" t="str">
            <v>Sim</v>
          </cell>
          <cell r="J263"/>
        </row>
        <row r="264">
          <cell r="I264" t="str">
            <v>Sim</v>
          </cell>
          <cell r="J264"/>
        </row>
        <row r="265">
          <cell r="I265" t="str">
            <v>Sim</v>
          </cell>
          <cell r="J265"/>
        </row>
        <row r="266">
          <cell r="I266" t="str">
            <v>Sim</v>
          </cell>
          <cell r="J266"/>
        </row>
        <row r="267">
          <cell r="I267" t="str">
            <v>Sim</v>
          </cell>
          <cell r="J267"/>
        </row>
        <row r="268">
          <cell r="I268" t="str">
            <v>Sim</v>
          </cell>
          <cell r="J268"/>
        </row>
        <row r="269">
          <cell r="I269" t="str">
            <v>Sim</v>
          </cell>
          <cell r="J269"/>
        </row>
        <row r="270">
          <cell r="I270" t="str">
            <v>Sim</v>
          </cell>
          <cell r="J270"/>
        </row>
        <row r="271">
          <cell r="I271" t="str">
            <v>Sim</v>
          </cell>
          <cell r="J271"/>
        </row>
        <row r="272">
          <cell r="I272" t="str">
            <v>Sim</v>
          </cell>
          <cell r="J272"/>
        </row>
        <row r="273">
          <cell r="I273" t="str">
            <v>Sim</v>
          </cell>
          <cell r="J273"/>
        </row>
        <row r="274">
          <cell r="I274" t="str">
            <v>Sim</v>
          </cell>
          <cell r="J274"/>
        </row>
        <row r="275">
          <cell r="I275" t="str">
            <v>Sim</v>
          </cell>
          <cell r="J275"/>
        </row>
        <row r="276">
          <cell r="I276" t="str">
            <v>Sim</v>
          </cell>
          <cell r="J276"/>
        </row>
        <row r="277">
          <cell r="I277" t="str">
            <v>Sim</v>
          </cell>
          <cell r="J277"/>
        </row>
        <row r="278">
          <cell r="I278" t="str">
            <v>Sim</v>
          </cell>
          <cell r="J278"/>
        </row>
        <row r="279">
          <cell r="I279" t="str">
            <v>Sim</v>
          </cell>
          <cell r="J279"/>
        </row>
        <row r="280">
          <cell r="I280" t="str">
            <v>não</v>
          </cell>
          <cell r="J280"/>
        </row>
        <row r="281">
          <cell r="I281" t="str">
            <v>Sim</v>
          </cell>
          <cell r="J281"/>
        </row>
        <row r="282">
          <cell r="I282" t="str">
            <v>Sim</v>
          </cell>
          <cell r="J282"/>
        </row>
        <row r="283">
          <cell r="I283" t="str">
            <v>Sim</v>
          </cell>
          <cell r="J283"/>
        </row>
        <row r="284">
          <cell r="I284" t="str">
            <v>Sim</v>
          </cell>
          <cell r="J284"/>
        </row>
        <row r="285">
          <cell r="I285" t="str">
            <v>Sim</v>
          </cell>
          <cell r="J285"/>
        </row>
      </sheetData>
      <sheetData sheetId="6">
        <row r="2">
          <cell r="I2" t="str">
            <v>Sim</v>
          </cell>
          <cell r="J2"/>
        </row>
        <row r="3">
          <cell r="I3" t="str">
            <v>Sim</v>
          </cell>
          <cell r="J3"/>
        </row>
        <row r="5">
          <cell r="I5" t="str">
            <v>sim</v>
          </cell>
          <cell r="J5"/>
        </row>
        <row r="7">
          <cell r="J7"/>
        </row>
        <row r="8">
          <cell r="J8"/>
        </row>
        <row r="9">
          <cell r="J9"/>
        </row>
        <row r="10">
          <cell r="I10" t="str">
            <v>Sim</v>
          </cell>
          <cell r="J10"/>
        </row>
        <row r="11">
          <cell r="I11" t="str">
            <v>Não</v>
          </cell>
        </row>
        <row r="12">
          <cell r="I12" t="str">
            <v>Não</v>
          </cell>
          <cell r="J12"/>
        </row>
        <row r="13">
          <cell r="I13" t="str">
            <v>Sim</v>
          </cell>
          <cell r="J13"/>
        </row>
        <row r="14">
          <cell r="I14" t="str">
            <v>Sim</v>
          </cell>
          <cell r="J14"/>
        </row>
        <row r="15">
          <cell r="I15" t="str">
            <v>Sim</v>
          </cell>
          <cell r="J15"/>
        </row>
        <row r="16">
          <cell r="I16" t="str">
            <v>Sim</v>
          </cell>
          <cell r="J16"/>
        </row>
        <row r="17">
          <cell r="I17" t="str">
            <v>Sim</v>
          </cell>
          <cell r="J17"/>
        </row>
        <row r="18">
          <cell r="I18" t="str">
            <v>Sim</v>
          </cell>
          <cell r="J18"/>
        </row>
        <row r="19">
          <cell r="I19" t="str">
            <v>Sim</v>
          </cell>
          <cell r="J19"/>
        </row>
        <row r="20">
          <cell r="I20" t="str">
            <v>Sim</v>
          </cell>
          <cell r="J20"/>
        </row>
        <row r="21">
          <cell r="I21" t="str">
            <v>Sim</v>
          </cell>
          <cell r="J21"/>
        </row>
        <row r="22">
          <cell r="I22" t="str">
            <v>sIM</v>
          </cell>
          <cell r="J22"/>
        </row>
        <row r="23">
          <cell r="I23" t="str">
            <v>Sim</v>
          </cell>
          <cell r="J23"/>
        </row>
        <row r="24">
          <cell r="I24" t="str">
            <v>Sim</v>
          </cell>
          <cell r="J24"/>
        </row>
        <row r="25">
          <cell r="I25" t="str">
            <v>Sim</v>
          </cell>
          <cell r="J25"/>
        </row>
        <row r="26">
          <cell r="I26" t="str">
            <v>Sim</v>
          </cell>
          <cell r="J26"/>
        </row>
        <row r="27">
          <cell r="I27" t="str">
            <v>Sim</v>
          </cell>
          <cell r="J27"/>
        </row>
        <row r="28">
          <cell r="I28" t="str">
            <v>Sim</v>
          </cell>
          <cell r="J28"/>
        </row>
        <row r="29">
          <cell r="I29" t="str">
            <v>Sim</v>
          </cell>
          <cell r="J29"/>
        </row>
        <row r="30">
          <cell r="I30" t="str">
            <v>Sim</v>
          </cell>
          <cell r="J30"/>
        </row>
        <row r="31">
          <cell r="I31" t="str">
            <v>Sim</v>
          </cell>
          <cell r="J31"/>
        </row>
        <row r="32">
          <cell r="I32" t="str">
            <v>Sim</v>
          </cell>
          <cell r="J32"/>
        </row>
        <row r="33">
          <cell r="I33" t="str">
            <v>Sim</v>
          </cell>
          <cell r="J33"/>
        </row>
        <row r="34">
          <cell r="I34" t="str">
            <v>Sim</v>
          </cell>
          <cell r="J34"/>
        </row>
        <row r="35">
          <cell r="I35" t="str">
            <v>Sim</v>
          </cell>
          <cell r="J35"/>
        </row>
        <row r="36">
          <cell r="I36" t="str">
            <v>Sim</v>
          </cell>
          <cell r="J36"/>
        </row>
        <row r="37">
          <cell r="I37" t="str">
            <v>Sim</v>
          </cell>
          <cell r="J37"/>
        </row>
        <row r="38">
          <cell r="I38" t="str">
            <v>Não</v>
          </cell>
          <cell r="J38"/>
        </row>
        <row r="39">
          <cell r="I39" t="str">
            <v>Não</v>
          </cell>
          <cell r="J39"/>
        </row>
        <row r="40">
          <cell r="I40" t="str">
            <v>Não</v>
          </cell>
          <cell r="J40"/>
        </row>
        <row r="41">
          <cell r="I41" t="str">
            <v>Não</v>
          </cell>
          <cell r="J41"/>
        </row>
        <row r="42">
          <cell r="I42" t="str">
            <v>Não</v>
          </cell>
          <cell r="J42"/>
        </row>
        <row r="43">
          <cell r="I43" t="str">
            <v>Não</v>
          </cell>
          <cell r="J43"/>
        </row>
        <row r="44">
          <cell r="I44" t="str">
            <v>Não</v>
          </cell>
          <cell r="J44"/>
        </row>
        <row r="45">
          <cell r="I45" t="str">
            <v>Não</v>
          </cell>
          <cell r="J45"/>
        </row>
        <row r="46">
          <cell r="I46" t="str">
            <v>Sim</v>
          </cell>
          <cell r="J46"/>
        </row>
        <row r="47">
          <cell r="I47" t="str">
            <v>Sim</v>
          </cell>
          <cell r="J47"/>
        </row>
        <row r="48">
          <cell r="I48" t="str">
            <v>Sim</v>
          </cell>
          <cell r="J48"/>
        </row>
        <row r="49">
          <cell r="I49" t="str">
            <v>Sim</v>
          </cell>
          <cell r="J49"/>
        </row>
        <row r="50">
          <cell r="I50" t="str">
            <v>Não</v>
          </cell>
          <cell r="J50"/>
        </row>
        <row r="51">
          <cell r="I51" t="str">
            <v>Não</v>
          </cell>
          <cell r="J51"/>
        </row>
        <row r="52">
          <cell r="I52" t="str">
            <v>Não</v>
          </cell>
          <cell r="J52"/>
        </row>
        <row r="53">
          <cell r="I53" t="str">
            <v>Não</v>
          </cell>
          <cell r="J53"/>
        </row>
        <row r="54">
          <cell r="I54" t="str">
            <v>Não</v>
          </cell>
          <cell r="J54"/>
        </row>
        <row r="55">
          <cell r="I55" t="str">
            <v>Não</v>
          </cell>
          <cell r="J55"/>
        </row>
        <row r="56">
          <cell r="I56" t="str">
            <v>Não</v>
          </cell>
          <cell r="J56"/>
        </row>
        <row r="57">
          <cell r="I57" t="str">
            <v>Não</v>
          </cell>
          <cell r="J57"/>
        </row>
        <row r="58">
          <cell r="I58" t="str">
            <v>Não</v>
          </cell>
          <cell r="J58"/>
        </row>
        <row r="59">
          <cell r="I59" t="str">
            <v>Não</v>
          </cell>
          <cell r="J59"/>
        </row>
        <row r="60">
          <cell r="I60" t="str">
            <v>Não</v>
          </cell>
          <cell r="J60"/>
        </row>
        <row r="61">
          <cell r="I61" t="str">
            <v>Não</v>
          </cell>
          <cell r="J61"/>
        </row>
        <row r="62">
          <cell r="I62" t="str">
            <v>Sim</v>
          </cell>
          <cell r="J62"/>
        </row>
        <row r="63">
          <cell r="I63" t="str">
            <v>Sim</v>
          </cell>
          <cell r="J63"/>
        </row>
        <row r="65">
          <cell r="I65" t="str">
            <v>Sim</v>
          </cell>
          <cell r="J65"/>
        </row>
        <row r="66">
          <cell r="I66" t="str">
            <v>Sim</v>
          </cell>
          <cell r="J66"/>
        </row>
        <row r="67">
          <cell r="I67" t="str">
            <v>Sim</v>
          </cell>
          <cell r="J67"/>
        </row>
        <row r="69">
          <cell r="I69" t="str">
            <v>Sim</v>
          </cell>
          <cell r="J69"/>
        </row>
        <row r="70">
          <cell r="J70"/>
        </row>
        <row r="71">
          <cell r="J71"/>
        </row>
        <row r="72">
          <cell r="J72"/>
        </row>
        <row r="73">
          <cell r="J73"/>
        </row>
        <row r="74">
          <cell r="J74"/>
        </row>
        <row r="75">
          <cell r="J75"/>
        </row>
        <row r="76">
          <cell r="J76"/>
        </row>
        <row r="77">
          <cell r="J77"/>
        </row>
        <row r="79">
          <cell r="J79"/>
        </row>
        <row r="80">
          <cell r="J80"/>
        </row>
        <row r="81">
          <cell r="J81"/>
        </row>
        <row r="82">
          <cell r="I82" t="str">
            <v>sim</v>
          </cell>
          <cell r="J82"/>
        </row>
        <row r="83">
          <cell r="I83" t="str">
            <v>Sim</v>
          </cell>
          <cell r="J83"/>
        </row>
        <row r="84">
          <cell r="I84" t="str">
            <v>Sim</v>
          </cell>
          <cell r="J84"/>
        </row>
        <row r="85">
          <cell r="I85" t="str">
            <v>Sim</v>
          </cell>
          <cell r="J85"/>
        </row>
        <row r="86">
          <cell r="I86" t="str">
            <v>sim</v>
          </cell>
          <cell r="J86"/>
        </row>
        <row r="87">
          <cell r="I87" t="str">
            <v>Sim</v>
          </cell>
          <cell r="J87"/>
        </row>
        <row r="88">
          <cell r="I88" t="str">
            <v>Sim</v>
          </cell>
          <cell r="J88"/>
        </row>
        <row r="89">
          <cell r="I89" t="str">
            <v>Sim</v>
          </cell>
          <cell r="J89"/>
        </row>
        <row r="90">
          <cell r="I90" t="str">
            <v>Não</v>
          </cell>
          <cell r="J90"/>
        </row>
        <row r="91">
          <cell r="I91" t="str">
            <v>Não</v>
          </cell>
          <cell r="J91"/>
        </row>
        <row r="92">
          <cell r="I92" t="str">
            <v>Não</v>
          </cell>
          <cell r="J92"/>
        </row>
        <row r="93">
          <cell r="I93" t="str">
            <v>Não</v>
          </cell>
          <cell r="J93"/>
        </row>
        <row r="94">
          <cell r="J94"/>
        </row>
        <row r="95">
          <cell r="J95"/>
        </row>
        <row r="96">
          <cell r="J96"/>
        </row>
        <row r="97">
          <cell r="J97"/>
        </row>
        <row r="98">
          <cell r="I98" t="str">
            <v>sim</v>
          </cell>
          <cell r="J98"/>
        </row>
        <row r="99">
          <cell r="I99" t="str">
            <v>Sim</v>
          </cell>
          <cell r="J99"/>
        </row>
        <row r="100">
          <cell r="I100" t="str">
            <v>Sim</v>
          </cell>
          <cell r="J100"/>
        </row>
        <row r="101">
          <cell r="I101" t="str">
            <v>Sim</v>
          </cell>
          <cell r="J101"/>
        </row>
        <row r="102">
          <cell r="I102" t="str">
            <v>Sim</v>
          </cell>
          <cell r="J102"/>
        </row>
        <row r="103">
          <cell r="I103" t="str">
            <v>Sim</v>
          </cell>
          <cell r="J103"/>
        </row>
        <row r="104">
          <cell r="I104" t="str">
            <v>Sim</v>
          </cell>
          <cell r="J104"/>
        </row>
        <row r="105">
          <cell r="I105" t="str">
            <v>Sim</v>
          </cell>
          <cell r="J105"/>
        </row>
        <row r="106">
          <cell r="I106" t="str">
            <v>Sim</v>
          </cell>
          <cell r="J106"/>
        </row>
        <row r="107">
          <cell r="I107" t="str">
            <v>Sim</v>
          </cell>
          <cell r="J107"/>
        </row>
        <row r="108">
          <cell r="I108" t="str">
            <v>Sim</v>
          </cell>
          <cell r="J108"/>
        </row>
        <row r="109">
          <cell r="I109" t="str">
            <v>Sim</v>
          </cell>
          <cell r="J109"/>
        </row>
        <row r="110">
          <cell r="I110" t="str">
            <v>Sim</v>
          </cell>
          <cell r="J110"/>
        </row>
        <row r="111">
          <cell r="I111" t="str">
            <v>Sim</v>
          </cell>
          <cell r="J111"/>
        </row>
        <row r="112">
          <cell r="I112" t="str">
            <v>Sim</v>
          </cell>
          <cell r="J112"/>
        </row>
        <row r="113">
          <cell r="I113" t="str">
            <v>Sim</v>
          </cell>
          <cell r="J113"/>
        </row>
        <row r="114">
          <cell r="I114" t="str">
            <v>Sim</v>
          </cell>
          <cell r="J114"/>
        </row>
        <row r="115">
          <cell r="I115" t="str">
            <v>Sim</v>
          </cell>
          <cell r="J115"/>
        </row>
        <row r="116">
          <cell r="I116" t="str">
            <v>Sim</v>
          </cell>
          <cell r="J116"/>
        </row>
        <row r="117">
          <cell r="I117" t="str">
            <v>Sim</v>
          </cell>
          <cell r="J117"/>
        </row>
        <row r="118">
          <cell r="I118" t="str">
            <v>Sim</v>
          </cell>
          <cell r="J118"/>
        </row>
        <row r="119">
          <cell r="I119" t="str">
            <v>Sim</v>
          </cell>
          <cell r="J119"/>
        </row>
        <row r="120">
          <cell r="I120" t="str">
            <v>sim</v>
          </cell>
          <cell r="J120"/>
        </row>
        <row r="121">
          <cell r="I121" t="str">
            <v>sim</v>
          </cell>
          <cell r="J121"/>
        </row>
        <row r="122">
          <cell r="I122" t="str">
            <v>Não</v>
          </cell>
          <cell r="J122"/>
        </row>
        <row r="123">
          <cell r="I123" t="str">
            <v>Não</v>
          </cell>
          <cell r="J123"/>
        </row>
        <row r="124">
          <cell r="I124" t="str">
            <v>Não</v>
          </cell>
          <cell r="J124"/>
        </row>
        <row r="125">
          <cell r="I125" t="str">
            <v>Não</v>
          </cell>
          <cell r="J125"/>
        </row>
        <row r="126">
          <cell r="I126" t="str">
            <v>sim</v>
          </cell>
          <cell r="J126"/>
        </row>
        <row r="127">
          <cell r="I127" t="str">
            <v>sim</v>
          </cell>
          <cell r="J127"/>
        </row>
        <row r="128">
          <cell r="I128" t="str">
            <v>sim</v>
          </cell>
          <cell r="J128"/>
        </row>
        <row r="129">
          <cell r="I129" t="str">
            <v>sim</v>
          </cell>
          <cell r="J129"/>
        </row>
        <row r="130">
          <cell r="I130" t="str">
            <v>sim</v>
          </cell>
          <cell r="J130"/>
        </row>
        <row r="131">
          <cell r="I131" t="str">
            <v>sim</v>
          </cell>
          <cell r="J131"/>
        </row>
        <row r="132">
          <cell r="I132" t="str">
            <v>sim</v>
          </cell>
          <cell r="J132"/>
        </row>
        <row r="133">
          <cell r="I133" t="str">
            <v>Sim</v>
          </cell>
          <cell r="J133"/>
        </row>
        <row r="134">
          <cell r="I134" t="str">
            <v>Sim</v>
          </cell>
          <cell r="J134"/>
        </row>
        <row r="135">
          <cell r="I135" t="str">
            <v>Sim</v>
          </cell>
          <cell r="J135"/>
        </row>
        <row r="136">
          <cell r="I136" t="str">
            <v>sim</v>
          </cell>
          <cell r="J136"/>
        </row>
        <row r="137">
          <cell r="I137" t="str">
            <v>Sim</v>
          </cell>
          <cell r="J137"/>
        </row>
        <row r="138">
          <cell r="I138" t="str">
            <v>Sim</v>
          </cell>
          <cell r="J138"/>
        </row>
        <row r="139">
          <cell r="I139" t="str">
            <v>Sim</v>
          </cell>
          <cell r="J139"/>
        </row>
        <row r="140">
          <cell r="I140" t="str">
            <v>sim</v>
          </cell>
          <cell r="J140"/>
        </row>
        <row r="141">
          <cell r="I141" t="str">
            <v>sim</v>
          </cell>
          <cell r="J141"/>
        </row>
        <row r="142">
          <cell r="J142"/>
        </row>
        <row r="143">
          <cell r="J143"/>
        </row>
        <row r="144">
          <cell r="J144"/>
        </row>
        <row r="145">
          <cell r="J145"/>
        </row>
        <row r="146">
          <cell r="J146"/>
        </row>
        <row r="147">
          <cell r="J147"/>
        </row>
        <row r="148">
          <cell r="J148"/>
        </row>
        <row r="149">
          <cell r="J149"/>
        </row>
        <row r="150">
          <cell r="I150" t="str">
            <v>Sim</v>
          </cell>
          <cell r="J150"/>
        </row>
        <row r="151">
          <cell r="I151" t="str">
            <v>Sim</v>
          </cell>
          <cell r="J151"/>
        </row>
        <row r="152">
          <cell r="I152" t="str">
            <v>Sim</v>
          </cell>
          <cell r="J152"/>
        </row>
        <row r="153">
          <cell r="I153" t="str">
            <v>Sim</v>
          </cell>
          <cell r="J153"/>
        </row>
        <row r="154">
          <cell r="I154" t="str">
            <v>Sim</v>
          </cell>
          <cell r="J154"/>
        </row>
        <row r="155">
          <cell r="I155" t="str">
            <v>Sim</v>
          </cell>
          <cell r="J155"/>
        </row>
        <row r="156">
          <cell r="I156" t="str">
            <v>Sim</v>
          </cell>
          <cell r="J156"/>
        </row>
        <row r="157">
          <cell r="I157" t="str">
            <v>Sim</v>
          </cell>
          <cell r="J157"/>
        </row>
        <row r="158">
          <cell r="I158" t="str">
            <v>Não</v>
          </cell>
          <cell r="J158"/>
        </row>
        <row r="159">
          <cell r="I159" t="str">
            <v>Não</v>
          </cell>
          <cell r="J159"/>
        </row>
        <row r="160">
          <cell r="I160" t="str">
            <v>Não</v>
          </cell>
          <cell r="J160"/>
        </row>
        <row r="161">
          <cell r="I161" t="str">
            <v>Não</v>
          </cell>
          <cell r="J161"/>
        </row>
        <row r="162">
          <cell r="I162" t="str">
            <v>Sim</v>
          </cell>
          <cell r="J162"/>
        </row>
        <row r="163">
          <cell r="I163" t="str">
            <v>Sim</v>
          </cell>
          <cell r="J163"/>
        </row>
        <row r="164">
          <cell r="I164" t="str">
            <v>Sim</v>
          </cell>
          <cell r="J164"/>
        </row>
        <row r="165">
          <cell r="I165" t="str">
            <v>Sim</v>
          </cell>
          <cell r="J165"/>
        </row>
        <row r="166">
          <cell r="I166" t="str">
            <v>Não</v>
          </cell>
          <cell r="J166"/>
        </row>
        <row r="167">
          <cell r="I167" t="str">
            <v>Não</v>
          </cell>
          <cell r="J167"/>
        </row>
        <row r="168">
          <cell r="I168" t="str">
            <v>Não</v>
          </cell>
          <cell r="J168"/>
        </row>
        <row r="169">
          <cell r="I169" t="str">
            <v>Não</v>
          </cell>
          <cell r="J169"/>
        </row>
        <row r="170">
          <cell r="I170" t="str">
            <v>Sim</v>
          </cell>
          <cell r="J170" t="str">
            <v>d</v>
          </cell>
        </row>
        <row r="171">
          <cell r="I171" t="str">
            <v>Sim</v>
          </cell>
          <cell r="J171" t="str">
            <v>d</v>
          </cell>
        </row>
        <row r="172">
          <cell r="I172" t="str">
            <v>Sim</v>
          </cell>
          <cell r="J172" t="str">
            <v>d</v>
          </cell>
        </row>
        <row r="173">
          <cell r="I173" t="str">
            <v>Sim</v>
          </cell>
          <cell r="J173" t="str">
            <v>d</v>
          </cell>
        </row>
        <row r="174">
          <cell r="I174" t="str">
            <v>Sim</v>
          </cell>
          <cell r="J174" t="str">
            <v>d</v>
          </cell>
        </row>
        <row r="175">
          <cell r="I175" t="str">
            <v>Sim</v>
          </cell>
          <cell r="J175" t="str">
            <v>d</v>
          </cell>
        </row>
        <row r="176">
          <cell r="I176" t="str">
            <v>Sim</v>
          </cell>
          <cell r="J176" t="str">
            <v>d</v>
          </cell>
        </row>
        <row r="177">
          <cell r="I177" t="str">
            <v>Sim</v>
          </cell>
          <cell r="J177" t="str">
            <v>d</v>
          </cell>
        </row>
        <row r="178">
          <cell r="I178" t="str">
            <v>Não</v>
          </cell>
          <cell r="J178" t="str">
            <v>d</v>
          </cell>
        </row>
        <row r="179">
          <cell r="I179" t="str">
            <v>Não</v>
          </cell>
          <cell r="J179" t="str">
            <v>d</v>
          </cell>
        </row>
        <row r="180">
          <cell r="I180" t="str">
            <v>Não</v>
          </cell>
          <cell r="J180" t="str">
            <v>d</v>
          </cell>
        </row>
        <row r="181">
          <cell r="I181" t="str">
            <v>Não</v>
          </cell>
          <cell r="J181" t="str">
            <v>d</v>
          </cell>
        </row>
        <row r="182">
          <cell r="I182" t="str">
            <v>Sim</v>
          </cell>
          <cell r="J182" t="str">
            <v>d</v>
          </cell>
        </row>
        <row r="183">
          <cell r="I183" t="str">
            <v>Sim</v>
          </cell>
          <cell r="J183" t="str">
            <v>d</v>
          </cell>
        </row>
        <row r="184">
          <cell r="I184" t="str">
            <v>Sim</v>
          </cell>
          <cell r="J184" t="str">
            <v>d</v>
          </cell>
        </row>
        <row r="185">
          <cell r="I185" t="str">
            <v>Sim</v>
          </cell>
          <cell r="J185" t="str">
            <v>d</v>
          </cell>
        </row>
        <row r="186">
          <cell r="I186" t="str">
            <v>Sim</v>
          </cell>
          <cell r="J186" t="str">
            <v>d</v>
          </cell>
        </row>
        <row r="187">
          <cell r="I187" t="str">
            <v>Sim</v>
          </cell>
          <cell r="J187" t="str">
            <v>d</v>
          </cell>
        </row>
        <row r="188">
          <cell r="I188" t="str">
            <v>Sim</v>
          </cell>
          <cell r="J188" t="str">
            <v>d</v>
          </cell>
        </row>
        <row r="189">
          <cell r="I189" t="str">
            <v>Sim</v>
          </cell>
          <cell r="J189" t="str">
            <v>d</v>
          </cell>
        </row>
        <row r="190">
          <cell r="I190" t="str">
            <v>Sim</v>
          </cell>
          <cell r="J190" t="str">
            <v>d</v>
          </cell>
        </row>
        <row r="191">
          <cell r="I191" t="str">
            <v>Sim</v>
          </cell>
          <cell r="J191" t="str">
            <v>d</v>
          </cell>
        </row>
        <row r="192">
          <cell r="I192" t="str">
            <v>Sim</v>
          </cell>
          <cell r="J192" t="str">
            <v>d</v>
          </cell>
        </row>
        <row r="193">
          <cell r="I193" t="str">
            <v>Sim</v>
          </cell>
          <cell r="J193" t="str">
            <v>d</v>
          </cell>
        </row>
        <row r="194">
          <cell r="I194" t="str">
            <v>Sim</v>
          </cell>
          <cell r="J194" t="str">
            <v>d</v>
          </cell>
        </row>
        <row r="195">
          <cell r="I195" t="str">
            <v>Sim</v>
          </cell>
          <cell r="J195" t="str">
            <v>d</v>
          </cell>
        </row>
        <row r="196">
          <cell r="I196" t="str">
            <v>Sim</v>
          </cell>
          <cell r="J196" t="str">
            <v>d</v>
          </cell>
        </row>
        <row r="197">
          <cell r="I197" t="str">
            <v>Sim</v>
          </cell>
          <cell r="J197" t="str">
            <v>d</v>
          </cell>
        </row>
        <row r="198">
          <cell r="I198" t="str">
            <v>Sim</v>
          </cell>
          <cell r="J198" t="str">
            <v>d</v>
          </cell>
        </row>
        <row r="199">
          <cell r="I199" t="str">
            <v>Sim</v>
          </cell>
          <cell r="J199" t="str">
            <v>d</v>
          </cell>
        </row>
        <row r="200">
          <cell r="I200" t="str">
            <v>Sim</v>
          </cell>
          <cell r="J200" t="str">
            <v>d</v>
          </cell>
        </row>
        <row r="201">
          <cell r="I201" t="str">
            <v>Sim</v>
          </cell>
          <cell r="J201" t="str">
            <v>d</v>
          </cell>
        </row>
        <row r="202">
          <cell r="I202" t="str">
            <v>Sim</v>
          </cell>
          <cell r="J202" t="str">
            <v>d</v>
          </cell>
        </row>
        <row r="203">
          <cell r="I203" t="str">
            <v>Sim</v>
          </cell>
          <cell r="J203" t="str">
            <v>d</v>
          </cell>
        </row>
        <row r="204">
          <cell r="I204" t="str">
            <v>Sim</v>
          </cell>
          <cell r="J204" t="str">
            <v>d</v>
          </cell>
        </row>
        <row r="205">
          <cell r="I205" t="str">
            <v>Sim</v>
          </cell>
          <cell r="J205" t="str">
            <v>d</v>
          </cell>
        </row>
        <row r="206">
          <cell r="I206" t="str">
            <v>Sim</v>
          </cell>
          <cell r="J206" t="str">
            <v>d</v>
          </cell>
        </row>
        <row r="207">
          <cell r="I207" t="str">
            <v>Sim</v>
          </cell>
          <cell r="J207" t="str">
            <v>d</v>
          </cell>
        </row>
        <row r="208">
          <cell r="I208" t="str">
            <v>Sim</v>
          </cell>
          <cell r="J208" t="str">
            <v>d</v>
          </cell>
        </row>
        <row r="209">
          <cell r="I209" t="str">
            <v>Sim</v>
          </cell>
          <cell r="J209" t="str">
            <v>d</v>
          </cell>
        </row>
        <row r="210">
          <cell r="I210" t="str">
            <v>Não</v>
          </cell>
          <cell r="J210" t="str">
            <v>d</v>
          </cell>
        </row>
        <row r="211">
          <cell r="I211" t="str">
            <v>Não</v>
          </cell>
          <cell r="J211" t="str">
            <v>d</v>
          </cell>
        </row>
        <row r="212">
          <cell r="I212" t="str">
            <v>Não</v>
          </cell>
          <cell r="J212" t="str">
            <v>d</v>
          </cell>
        </row>
        <row r="213">
          <cell r="I213" t="str">
            <v>Não</v>
          </cell>
          <cell r="J213" t="str">
            <v>d</v>
          </cell>
        </row>
        <row r="214">
          <cell r="I214" t="str">
            <v>Sim</v>
          </cell>
          <cell r="J214" t="str">
            <v>d</v>
          </cell>
        </row>
        <row r="215">
          <cell r="I215" t="str">
            <v>Sim</v>
          </cell>
          <cell r="J215" t="str">
            <v>d</v>
          </cell>
        </row>
        <row r="216">
          <cell r="I216" t="str">
            <v>Não</v>
          </cell>
          <cell r="J216" t="str">
            <v>d</v>
          </cell>
        </row>
        <row r="217">
          <cell r="I217" t="str">
            <v>Não</v>
          </cell>
          <cell r="J217" t="str">
            <v>d</v>
          </cell>
        </row>
        <row r="218">
          <cell r="I218" t="str">
            <v>Não</v>
          </cell>
          <cell r="J218" t="str">
            <v>d</v>
          </cell>
        </row>
        <row r="219">
          <cell r="I219" t="str">
            <v>Não</v>
          </cell>
          <cell r="J219" t="str">
            <v>d</v>
          </cell>
        </row>
        <row r="220">
          <cell r="I220" t="str">
            <v>Não</v>
          </cell>
          <cell r="J220" t="str">
            <v>d</v>
          </cell>
        </row>
        <row r="221">
          <cell r="I221" t="str">
            <v>Não</v>
          </cell>
          <cell r="J221" t="str">
            <v>d</v>
          </cell>
        </row>
        <row r="222">
          <cell r="I222" t="str">
            <v>Não</v>
          </cell>
          <cell r="J222" t="str">
            <v>d</v>
          </cell>
        </row>
        <row r="223">
          <cell r="I223" t="str">
            <v>Não</v>
          </cell>
          <cell r="J223" t="str">
            <v>d</v>
          </cell>
        </row>
        <row r="224">
          <cell r="I224" t="str">
            <v>Não</v>
          </cell>
          <cell r="J224" t="str">
            <v>d</v>
          </cell>
        </row>
        <row r="225">
          <cell r="I225" t="str">
            <v>Não</v>
          </cell>
          <cell r="J225" t="str">
            <v>d</v>
          </cell>
        </row>
        <row r="226">
          <cell r="I226" t="str">
            <v>Não</v>
          </cell>
          <cell r="J226" t="str">
            <v>d</v>
          </cell>
        </row>
        <row r="227">
          <cell r="I227" t="str">
            <v>Não</v>
          </cell>
          <cell r="J227" t="str">
            <v>d</v>
          </cell>
        </row>
        <row r="228">
          <cell r="I228" t="str">
            <v>Não</v>
          </cell>
          <cell r="J228" t="str">
            <v>d</v>
          </cell>
        </row>
        <row r="229">
          <cell r="I229" t="str">
            <v>Não</v>
          </cell>
          <cell r="J229" t="str">
            <v>d</v>
          </cell>
        </row>
        <row r="230">
          <cell r="I230" t="str">
            <v>Sim</v>
          </cell>
          <cell r="J230" t="str">
            <v>d</v>
          </cell>
        </row>
        <row r="231">
          <cell r="I231" t="str">
            <v>Não</v>
          </cell>
          <cell r="J231" t="str">
            <v>d</v>
          </cell>
        </row>
        <row r="232">
          <cell r="I232" t="str">
            <v>Não</v>
          </cell>
          <cell r="J232" t="str">
            <v>d</v>
          </cell>
        </row>
        <row r="233">
          <cell r="I233" t="str">
            <v>Sim</v>
          </cell>
          <cell r="J233" t="str">
            <v>d</v>
          </cell>
        </row>
        <row r="234">
          <cell r="I234" t="str">
            <v>Sim</v>
          </cell>
          <cell r="J234" t="str">
            <v>d</v>
          </cell>
        </row>
        <row r="235">
          <cell r="I235" t="str">
            <v>Não</v>
          </cell>
          <cell r="J235" t="str">
            <v>d</v>
          </cell>
        </row>
        <row r="236">
          <cell r="I236" t="str">
            <v>Não</v>
          </cell>
          <cell r="J236" t="str">
            <v>d</v>
          </cell>
        </row>
        <row r="237">
          <cell r="I237" t="str">
            <v>Sim</v>
          </cell>
          <cell r="J237" t="str">
            <v>d</v>
          </cell>
        </row>
        <row r="238">
          <cell r="I238" t="str">
            <v>Não</v>
          </cell>
          <cell r="J238" t="str">
            <v>d</v>
          </cell>
        </row>
        <row r="239">
          <cell r="I239" t="str">
            <v>Sim</v>
          </cell>
          <cell r="J239" t="str">
            <v>d</v>
          </cell>
        </row>
        <row r="240">
          <cell r="I240" t="str">
            <v>Não</v>
          </cell>
          <cell r="J240" t="str">
            <v>d</v>
          </cell>
        </row>
        <row r="241">
          <cell r="I241" t="str">
            <v>Não</v>
          </cell>
          <cell r="J241" t="str">
            <v>d</v>
          </cell>
        </row>
        <row r="242">
          <cell r="I242" t="str">
            <v>Sim</v>
          </cell>
          <cell r="J242" t="str">
            <v>d</v>
          </cell>
        </row>
        <row r="243">
          <cell r="I243" t="str">
            <v>Sim</v>
          </cell>
          <cell r="J243" t="str">
            <v>d</v>
          </cell>
        </row>
        <row r="244">
          <cell r="I244" t="str">
            <v>Sim</v>
          </cell>
          <cell r="J244" t="str">
            <v>d</v>
          </cell>
        </row>
        <row r="245">
          <cell r="I245" t="str">
            <v>Sim</v>
          </cell>
          <cell r="J245" t="str">
            <v>d</v>
          </cell>
        </row>
        <row r="246">
          <cell r="I246" t="str">
            <v>Sim</v>
          </cell>
          <cell r="J246" t="str">
            <v>d</v>
          </cell>
        </row>
        <row r="247">
          <cell r="I247" t="str">
            <v>Sim</v>
          </cell>
          <cell r="J247" t="str">
            <v>d</v>
          </cell>
        </row>
        <row r="248">
          <cell r="I248" t="str">
            <v>Sim</v>
          </cell>
          <cell r="J248" t="str">
            <v>d</v>
          </cell>
        </row>
        <row r="249">
          <cell r="I249" t="str">
            <v>Sim</v>
          </cell>
          <cell r="J249" t="str">
            <v>d</v>
          </cell>
        </row>
        <row r="250">
          <cell r="I250" t="str">
            <v>Sim</v>
          </cell>
          <cell r="J250" t="str">
            <v>d</v>
          </cell>
        </row>
        <row r="251">
          <cell r="I251" t="str">
            <v>Sim</v>
          </cell>
          <cell r="J251" t="str">
            <v>d</v>
          </cell>
        </row>
        <row r="252">
          <cell r="I252" t="str">
            <v>Sim</v>
          </cell>
          <cell r="J252" t="str">
            <v>d</v>
          </cell>
        </row>
        <row r="253">
          <cell r="I253" t="str">
            <v>Sim</v>
          </cell>
          <cell r="J253" t="str">
            <v>d</v>
          </cell>
        </row>
        <row r="254">
          <cell r="I254" t="str">
            <v>Sim</v>
          </cell>
          <cell r="J254" t="str">
            <v>d</v>
          </cell>
        </row>
        <row r="255">
          <cell r="I255" t="str">
            <v>Sim</v>
          </cell>
          <cell r="J255" t="str">
            <v>d</v>
          </cell>
        </row>
        <row r="256">
          <cell r="I256" t="str">
            <v>Sim</v>
          </cell>
          <cell r="J256" t="str">
            <v>d</v>
          </cell>
        </row>
        <row r="257">
          <cell r="I257" t="str">
            <v>Sim</v>
          </cell>
          <cell r="J257" t="str">
            <v>d</v>
          </cell>
        </row>
        <row r="258">
          <cell r="I258" t="str">
            <v>Sim</v>
          </cell>
          <cell r="J258" t="str">
            <v>d</v>
          </cell>
        </row>
        <row r="259">
          <cell r="I259" t="str">
            <v>Não</v>
          </cell>
          <cell r="J259" t="str">
            <v>d</v>
          </cell>
        </row>
        <row r="260">
          <cell r="I260" t="str">
            <v>Não</v>
          </cell>
          <cell r="J260" t="str">
            <v>d</v>
          </cell>
        </row>
        <row r="261">
          <cell r="I261" t="str">
            <v>Não</v>
          </cell>
          <cell r="J261" t="str">
            <v>d</v>
          </cell>
        </row>
        <row r="262">
          <cell r="I262" t="str">
            <v>Sim</v>
          </cell>
          <cell r="J262" t="str">
            <v>d</v>
          </cell>
        </row>
        <row r="263">
          <cell r="I263" t="str">
            <v>Sim</v>
          </cell>
          <cell r="J263" t="str">
            <v>d</v>
          </cell>
        </row>
        <row r="264">
          <cell r="I264" t="str">
            <v>Sim</v>
          </cell>
          <cell r="J264" t="str">
            <v>d</v>
          </cell>
        </row>
        <row r="265">
          <cell r="I265" t="str">
            <v>Sim</v>
          </cell>
          <cell r="J265" t="str">
            <v>d</v>
          </cell>
        </row>
        <row r="266">
          <cell r="I266" t="str">
            <v>Sim</v>
          </cell>
          <cell r="J266" t="str">
            <v>d</v>
          </cell>
        </row>
        <row r="267">
          <cell r="I267" t="str">
            <v>Sim</v>
          </cell>
          <cell r="J267" t="str">
            <v>d</v>
          </cell>
        </row>
        <row r="268">
          <cell r="I268" t="str">
            <v>Sim</v>
          </cell>
          <cell r="J268" t="str">
            <v>d</v>
          </cell>
        </row>
        <row r="269">
          <cell r="I269" t="str">
            <v>Sim</v>
          </cell>
          <cell r="J269" t="str">
            <v>d</v>
          </cell>
        </row>
        <row r="270">
          <cell r="I270" t="str">
            <v>Sim</v>
          </cell>
          <cell r="J270" t="str">
            <v>d</v>
          </cell>
        </row>
        <row r="271">
          <cell r="I271" t="str">
            <v>Sim</v>
          </cell>
          <cell r="J271" t="str">
            <v>d</v>
          </cell>
        </row>
        <row r="272">
          <cell r="I272" t="str">
            <v>Sim</v>
          </cell>
          <cell r="J272" t="str">
            <v>d</v>
          </cell>
        </row>
        <row r="273">
          <cell r="I273" t="str">
            <v>Sim</v>
          </cell>
          <cell r="J273" t="str">
            <v>d</v>
          </cell>
        </row>
        <row r="274">
          <cell r="I274" t="str">
            <v>Sim</v>
          </cell>
          <cell r="J274" t="str">
            <v>d</v>
          </cell>
        </row>
        <row r="275">
          <cell r="I275" t="str">
            <v>Sim</v>
          </cell>
          <cell r="J275" t="str">
            <v>d</v>
          </cell>
        </row>
        <row r="276">
          <cell r="I276" t="str">
            <v>Sim</v>
          </cell>
          <cell r="J276" t="str">
            <v>d</v>
          </cell>
        </row>
        <row r="277">
          <cell r="I277" t="str">
            <v>Sim</v>
          </cell>
          <cell r="J277" t="str">
            <v>d</v>
          </cell>
        </row>
        <row r="278">
          <cell r="I278" t="str">
            <v>Sim</v>
          </cell>
          <cell r="J278" t="str">
            <v>d</v>
          </cell>
        </row>
        <row r="279">
          <cell r="I279" t="str">
            <v>Sim</v>
          </cell>
          <cell r="J279" t="str">
            <v>d</v>
          </cell>
        </row>
        <row r="280">
          <cell r="I280" t="str">
            <v>Não</v>
          </cell>
          <cell r="J280" t="str">
            <v>d</v>
          </cell>
        </row>
        <row r="281">
          <cell r="I281" t="str">
            <v>Sim</v>
          </cell>
          <cell r="J281" t="str">
            <v>d</v>
          </cell>
        </row>
        <row r="282">
          <cell r="I282" t="str">
            <v>Sim</v>
          </cell>
          <cell r="J282" t="str">
            <v>d</v>
          </cell>
        </row>
        <row r="283">
          <cell r="I283" t="str">
            <v>Sim</v>
          </cell>
          <cell r="J283" t="str">
            <v>d</v>
          </cell>
        </row>
        <row r="284">
          <cell r="I284" t="str">
            <v>Sim</v>
          </cell>
          <cell r="J284" t="str">
            <v>d</v>
          </cell>
        </row>
        <row r="285">
          <cell r="I285" t="str">
            <v>Sim</v>
          </cell>
          <cell r="J285" t="str">
            <v>d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FB98F-1A63-4A4D-A206-C6AF8506DFA3}">
  <dimension ref="A1:L118"/>
  <sheetViews>
    <sheetView tabSelected="1" zoomScale="50" zoomScaleNormal="50" workbookViewId="0">
      <pane ySplit="2" topLeftCell="A3" activePane="bottomLeft" state="frozen"/>
      <selection pane="bottomLeft" activeCell="D1" sqref="D1"/>
    </sheetView>
  </sheetViews>
  <sheetFormatPr defaultColWidth="8.875" defaultRowHeight="35.1" customHeight="1" outlineLevelRow="1" x14ac:dyDescent="0.2"/>
  <cols>
    <col min="1" max="1" width="10.625" style="943" customWidth="1"/>
    <col min="2" max="2" width="15.625" style="745" customWidth="1"/>
    <col min="3" max="3" width="5.625" style="745" customWidth="1"/>
    <col min="4" max="4" width="100.625" style="745" customWidth="1"/>
    <col min="5" max="5" width="1.625" style="745" customWidth="1"/>
    <col min="6" max="6" width="30.625" style="943" customWidth="1"/>
    <col min="7" max="7" width="1.625" style="745" customWidth="1"/>
    <col min="8" max="8" width="20.625" style="745" customWidth="1"/>
    <col min="9" max="9" width="1.625" style="745" customWidth="1"/>
    <col min="10" max="10" width="20.625" style="745" customWidth="1"/>
    <col min="11" max="11" width="1.625" style="745" customWidth="1"/>
    <col min="12" max="12" width="25.625" style="745" customWidth="1"/>
    <col min="13" max="16384" width="8.875" style="745"/>
  </cols>
  <sheetData>
    <row r="1" spans="1:12" ht="35.1" customHeight="1" thickBot="1" x14ac:dyDescent="0.25"/>
    <row r="2" spans="1:12" ht="35.1" customHeight="1" thickTop="1" thickBot="1" x14ac:dyDescent="0.25">
      <c r="B2" s="948" t="s">
        <v>1124</v>
      </c>
      <c r="C2" s="949"/>
      <c r="D2" s="949"/>
      <c r="E2" s="950"/>
      <c r="F2" s="967" t="s">
        <v>1120</v>
      </c>
      <c r="G2" s="968"/>
      <c r="H2" s="967" t="s">
        <v>1117</v>
      </c>
      <c r="I2" s="968"/>
      <c r="J2" s="967" t="s">
        <v>1121</v>
      </c>
      <c r="K2" s="968"/>
      <c r="L2" s="969" t="str">
        <f ca="1">"Nota Final : "&amp;FIXED(L4+L30+L55+L83,2)</f>
        <v>Nota Final : 33,20</v>
      </c>
    </row>
    <row r="3" spans="1:12" ht="35.1" customHeight="1" thickTop="1" thickBot="1" x14ac:dyDescent="0.25">
      <c r="B3" s="926"/>
      <c r="C3" s="926"/>
      <c r="D3" s="926"/>
      <c r="E3" s="926"/>
      <c r="F3" s="947"/>
      <c r="G3" s="926"/>
      <c r="H3" s="926"/>
      <c r="I3" s="926"/>
      <c r="J3" s="926"/>
      <c r="K3" s="926"/>
      <c r="L3" s="926"/>
    </row>
    <row r="4" spans="1:12" ht="35.1" customHeight="1" thickTop="1" thickBot="1" x14ac:dyDescent="0.25">
      <c r="B4" s="951" t="s">
        <v>1131</v>
      </c>
      <c r="C4" s="952"/>
      <c r="D4" s="952"/>
      <c r="E4" s="952"/>
      <c r="F4" s="954"/>
      <c r="G4" s="955"/>
      <c r="H4" s="955"/>
      <c r="I4" s="955"/>
      <c r="J4" s="955"/>
      <c r="K4" s="955"/>
      <c r="L4" s="956">
        <f t="shared" ref="L4" ca="1" si="0">SUM(L5:L28)</f>
        <v>8</v>
      </c>
    </row>
    <row r="5" spans="1:12" ht="35.1" hidden="1" customHeight="1" outlineLevel="1" thickTop="1" x14ac:dyDescent="0.2">
      <c r="A5" s="943">
        <f>COLUMN(Aviva!$Q$2)</f>
        <v>17</v>
      </c>
      <c r="B5" s="928" t="s">
        <v>1134</v>
      </c>
      <c r="C5" s="929" t="s">
        <v>1132</v>
      </c>
      <c r="D5" s="932"/>
      <c r="E5" s="929"/>
      <c r="F5" s="957">
        <f ca="1">SUM(F6:F10)/MAX(C6:C10)</f>
        <v>0.4</v>
      </c>
      <c r="G5" s="958"/>
      <c r="H5" s="959">
        <f ca="1">IF(F5&lt;0.5,0,IF(F5&lt;0.7,2,IF(F5&lt;0.8,4,IF(F5&lt;0.9,6,IF(F5&lt;1,8,10)))))</f>
        <v>0</v>
      </c>
      <c r="I5" s="958"/>
      <c r="J5" s="959">
        <v>0.5</v>
      </c>
      <c r="K5" s="958"/>
      <c r="L5" s="960">
        <f ca="1">H5*J5</f>
        <v>0</v>
      </c>
    </row>
    <row r="6" spans="1:12" ht="35.1" hidden="1" customHeight="1" outlineLevel="1" x14ac:dyDescent="0.2">
      <c r="A6" s="943">
        <f>ROW(Aviva!P2)</f>
        <v>2</v>
      </c>
      <c r="B6" s="931"/>
      <c r="C6" s="930">
        <v>1</v>
      </c>
      <c r="D6" s="932" t="s">
        <v>13</v>
      </c>
      <c r="E6" s="929"/>
      <c r="F6" s="959">
        <f ca="1">INDIRECT(ADDRESS(A6,$A$5,,,"Aviva"))</f>
        <v>1</v>
      </c>
      <c r="G6" s="958"/>
      <c r="H6" s="958"/>
      <c r="I6" s="958"/>
      <c r="J6" s="958"/>
      <c r="K6" s="958"/>
      <c r="L6" s="961"/>
    </row>
    <row r="7" spans="1:12" ht="35.1" hidden="1" customHeight="1" outlineLevel="1" x14ac:dyDescent="0.2">
      <c r="A7" s="943">
        <f t="shared" ref="A7:A10" si="1">A6+4</f>
        <v>6</v>
      </c>
      <c r="B7" s="931"/>
      <c r="C7" s="930">
        <v>2</v>
      </c>
      <c r="D7" s="932" t="s">
        <v>22</v>
      </c>
      <c r="E7" s="929"/>
      <c r="F7" s="959">
        <f ca="1">INDIRECT(ADDRESS(A7,$A$5,,,"Aviva"))</f>
        <v>0</v>
      </c>
      <c r="G7" s="958"/>
      <c r="H7" s="958"/>
      <c r="I7" s="958"/>
      <c r="J7" s="958"/>
      <c r="K7" s="958"/>
      <c r="L7" s="961"/>
    </row>
    <row r="8" spans="1:12" ht="35.1" hidden="1" customHeight="1" outlineLevel="1" x14ac:dyDescent="0.2">
      <c r="A8" s="943">
        <f t="shared" si="1"/>
        <v>10</v>
      </c>
      <c r="B8" s="931"/>
      <c r="C8" s="930">
        <v>3</v>
      </c>
      <c r="D8" s="932" t="s">
        <v>28</v>
      </c>
      <c r="E8" s="929"/>
      <c r="F8" s="959">
        <f ca="1">INDIRECT(ADDRESS(A8,$A$5,,,"Aviva"))</f>
        <v>0</v>
      </c>
      <c r="G8" s="958"/>
      <c r="H8" s="958"/>
      <c r="I8" s="958"/>
      <c r="J8" s="958"/>
      <c r="K8" s="958"/>
      <c r="L8" s="961"/>
    </row>
    <row r="9" spans="1:12" ht="35.1" hidden="1" customHeight="1" outlineLevel="1" x14ac:dyDescent="0.2">
      <c r="A9" s="943">
        <f t="shared" si="1"/>
        <v>14</v>
      </c>
      <c r="B9" s="931"/>
      <c r="C9" s="930">
        <v>4</v>
      </c>
      <c r="D9" s="932" t="s">
        <v>33</v>
      </c>
      <c r="E9" s="929"/>
      <c r="F9" s="959">
        <f ca="1">INDIRECT(ADDRESS(A9,$A$5,,,"Aviva"))</f>
        <v>0</v>
      </c>
      <c r="G9" s="958"/>
      <c r="H9" s="958"/>
      <c r="I9" s="958"/>
      <c r="J9" s="958"/>
      <c r="K9" s="958"/>
      <c r="L9" s="961"/>
    </row>
    <row r="10" spans="1:12" ht="35.1" hidden="1" customHeight="1" outlineLevel="1" x14ac:dyDescent="0.2">
      <c r="A10" s="943">
        <f t="shared" si="1"/>
        <v>18</v>
      </c>
      <c r="B10" s="931"/>
      <c r="C10" s="930">
        <v>5</v>
      </c>
      <c r="D10" s="932" t="s">
        <v>38</v>
      </c>
      <c r="E10" s="929"/>
      <c r="F10" s="959">
        <f ca="1">INDIRECT(ADDRESS(A10,$A$5,,,"Aviva"))</f>
        <v>1</v>
      </c>
      <c r="G10" s="958"/>
      <c r="H10" s="958"/>
      <c r="I10" s="958"/>
      <c r="J10" s="958"/>
      <c r="K10" s="958"/>
      <c r="L10" s="961"/>
    </row>
    <row r="11" spans="1:12" ht="35.1" hidden="1" customHeight="1" outlineLevel="1" x14ac:dyDescent="0.2">
      <c r="B11" s="928" t="s">
        <v>1135</v>
      </c>
      <c r="C11" s="929" t="s">
        <v>1133</v>
      </c>
      <c r="D11" s="932"/>
      <c r="E11" s="929"/>
      <c r="F11" s="957">
        <f ca="1">SUM(F12:F15)/MAX(C12:C15)</f>
        <v>0.75</v>
      </c>
      <c r="G11" s="958"/>
      <c r="H11" s="959">
        <f ca="1">IF(F11&lt;0.5,0,IF(F11&lt;0.7,2,IF(F11&lt;0.8,4,IF(F11&lt;0.9,6,IF(F11&lt;1,8,10)))))</f>
        <v>4</v>
      </c>
      <c r="I11" s="958"/>
      <c r="J11" s="959">
        <v>0.5</v>
      </c>
      <c r="K11" s="958"/>
      <c r="L11" s="960">
        <f ca="1">H11*J11</f>
        <v>2</v>
      </c>
    </row>
    <row r="12" spans="1:12" ht="35.1" hidden="1" customHeight="1" outlineLevel="1" x14ac:dyDescent="0.2">
      <c r="A12" s="943">
        <f>ROW(Aviva!$P$22)</f>
        <v>22</v>
      </c>
      <c r="B12" s="931"/>
      <c r="C12" s="930">
        <v>1</v>
      </c>
      <c r="D12" s="932" t="s">
        <v>45</v>
      </c>
      <c r="E12" s="929"/>
      <c r="F12" s="959">
        <f ca="1">INDIRECT(ADDRESS(A12,$A$5,,,"Aviva"))</f>
        <v>1</v>
      </c>
      <c r="G12" s="958"/>
      <c r="H12" s="959"/>
      <c r="I12" s="958"/>
      <c r="J12" s="959"/>
      <c r="K12" s="958"/>
      <c r="L12" s="960"/>
    </row>
    <row r="13" spans="1:12" ht="35.1" hidden="1" customHeight="1" outlineLevel="1" x14ac:dyDescent="0.2">
      <c r="A13" s="943">
        <f t="shared" ref="A13:A15" si="2">A12+4</f>
        <v>26</v>
      </c>
      <c r="B13" s="931"/>
      <c r="C13" s="930">
        <v>2</v>
      </c>
      <c r="D13" s="932" t="s">
        <v>49</v>
      </c>
      <c r="E13" s="929"/>
      <c r="F13" s="959">
        <f ca="1">INDIRECT(ADDRESS(A13,$A$5,,,"Aviva"))</f>
        <v>0</v>
      </c>
      <c r="G13" s="958"/>
      <c r="H13" s="958"/>
      <c r="I13" s="958"/>
      <c r="J13" s="958"/>
      <c r="K13" s="958"/>
      <c r="L13" s="961"/>
    </row>
    <row r="14" spans="1:12" ht="35.1" hidden="1" customHeight="1" outlineLevel="1" x14ac:dyDescent="0.2">
      <c r="A14" s="943">
        <f t="shared" si="2"/>
        <v>30</v>
      </c>
      <c r="B14" s="931"/>
      <c r="C14" s="930">
        <v>3</v>
      </c>
      <c r="D14" s="932" t="s">
        <v>53</v>
      </c>
      <c r="E14" s="929"/>
      <c r="F14" s="959">
        <f ca="1">INDIRECT(ADDRESS(A14,$A$5,,,"Aviva"))</f>
        <v>1</v>
      </c>
      <c r="G14" s="958"/>
      <c r="H14" s="958"/>
      <c r="I14" s="958"/>
      <c r="J14" s="958"/>
      <c r="K14" s="958"/>
      <c r="L14" s="961"/>
    </row>
    <row r="15" spans="1:12" ht="35.1" hidden="1" customHeight="1" outlineLevel="1" x14ac:dyDescent="0.2">
      <c r="A15" s="943">
        <f t="shared" si="2"/>
        <v>34</v>
      </c>
      <c r="B15" s="931"/>
      <c r="C15" s="930">
        <v>4</v>
      </c>
      <c r="D15" s="932" t="s">
        <v>58</v>
      </c>
      <c r="E15" s="929"/>
      <c r="F15" s="959">
        <f ca="1">INDIRECT(ADDRESS(A15,$A$5,,,"Aviva"))</f>
        <v>1</v>
      </c>
      <c r="G15" s="958"/>
      <c r="H15" s="958"/>
      <c r="I15" s="958"/>
      <c r="J15" s="958"/>
      <c r="K15" s="958"/>
      <c r="L15" s="961"/>
    </row>
    <row r="16" spans="1:12" ht="35.1" hidden="1" customHeight="1" outlineLevel="1" x14ac:dyDescent="0.2">
      <c r="B16" s="928" t="s">
        <v>1136</v>
      </c>
      <c r="C16" s="929" t="s">
        <v>1137</v>
      </c>
      <c r="D16" s="932"/>
      <c r="E16" s="929"/>
      <c r="F16" s="957">
        <f ca="1">SUM(F17:F20)/MAX(C17:C20)</f>
        <v>0.75</v>
      </c>
      <c r="G16" s="958"/>
      <c r="H16" s="959">
        <f ca="1">IF(F16&lt;0.5,0,IF(F16&lt;0.7,2,IF(F16&lt;0.8,4,IF(F16&lt;0.9,6,IF(F16&lt;1,8,10)))))</f>
        <v>4</v>
      </c>
      <c r="I16" s="958"/>
      <c r="J16" s="959">
        <v>1</v>
      </c>
      <c r="K16" s="958"/>
      <c r="L16" s="960">
        <f ca="1">H16*J16</f>
        <v>4</v>
      </c>
    </row>
    <row r="17" spans="1:12" ht="35.1" hidden="1" customHeight="1" outlineLevel="1" x14ac:dyDescent="0.2">
      <c r="A17" s="943">
        <f>ROW(Aviva!$P$38)</f>
        <v>38</v>
      </c>
      <c r="B17" s="931"/>
      <c r="C17" s="930">
        <v>1</v>
      </c>
      <c r="D17" s="932" t="s">
        <v>45</v>
      </c>
      <c r="E17" s="929"/>
      <c r="F17" s="959">
        <f ca="1">INDIRECT(ADDRESS(A17,$A$5,,,"Aviva"))</f>
        <v>1</v>
      </c>
      <c r="G17" s="958"/>
      <c r="H17" s="958"/>
      <c r="I17" s="958"/>
      <c r="J17" s="958"/>
      <c r="K17" s="958"/>
      <c r="L17" s="961"/>
    </row>
    <row r="18" spans="1:12" ht="35.1" hidden="1" customHeight="1" outlineLevel="1" x14ac:dyDescent="0.2">
      <c r="A18" s="943">
        <f t="shared" ref="A18:A20" si="3">A17+4</f>
        <v>42</v>
      </c>
      <c r="B18" s="931"/>
      <c r="C18" s="930">
        <v>2</v>
      </c>
      <c r="D18" s="932" t="s">
        <v>49</v>
      </c>
      <c r="E18" s="929"/>
      <c r="F18" s="959">
        <f ca="1">INDIRECT(ADDRESS(A18,$A$5,,,"Aviva"))</f>
        <v>0</v>
      </c>
      <c r="G18" s="958"/>
      <c r="H18" s="958"/>
      <c r="I18" s="958"/>
      <c r="J18" s="958"/>
      <c r="K18" s="958"/>
      <c r="L18" s="961"/>
    </row>
    <row r="19" spans="1:12" ht="35.1" hidden="1" customHeight="1" outlineLevel="1" x14ac:dyDescent="0.2">
      <c r="A19" s="943">
        <f t="shared" si="3"/>
        <v>46</v>
      </c>
      <c r="B19" s="931"/>
      <c r="C19" s="930">
        <v>3</v>
      </c>
      <c r="D19" s="932" t="s">
        <v>53</v>
      </c>
      <c r="E19" s="929"/>
      <c r="F19" s="959">
        <f ca="1">INDIRECT(ADDRESS(A19,$A$5,,,"Aviva"))</f>
        <v>1</v>
      </c>
      <c r="G19" s="958"/>
      <c r="H19" s="958"/>
      <c r="I19" s="958"/>
      <c r="J19" s="958"/>
      <c r="K19" s="958"/>
      <c r="L19" s="961"/>
    </row>
    <row r="20" spans="1:12" ht="35.1" hidden="1" customHeight="1" outlineLevel="1" x14ac:dyDescent="0.2">
      <c r="A20" s="943">
        <f t="shared" si="3"/>
        <v>50</v>
      </c>
      <c r="B20" s="931"/>
      <c r="C20" s="930">
        <v>4</v>
      </c>
      <c r="D20" s="932" t="s">
        <v>72</v>
      </c>
      <c r="E20" s="929"/>
      <c r="F20" s="959">
        <f ca="1">INDIRECT(ADDRESS(A20,$A$5,,,"Aviva"))</f>
        <v>1</v>
      </c>
      <c r="G20" s="958"/>
      <c r="H20" s="958"/>
      <c r="I20" s="958"/>
      <c r="J20" s="958"/>
      <c r="K20" s="958"/>
      <c r="L20" s="961"/>
    </row>
    <row r="21" spans="1:12" ht="35.1" hidden="1" customHeight="1" outlineLevel="1" x14ac:dyDescent="0.2">
      <c r="B21" s="928" t="s">
        <v>1138</v>
      </c>
      <c r="C21" s="929" t="s">
        <v>1139</v>
      </c>
      <c r="D21" s="932"/>
      <c r="E21" s="929"/>
      <c r="F21" s="957">
        <f ca="1">SUM(F22:F25)/MAX(C22:C25)</f>
        <v>0.75</v>
      </c>
      <c r="G21" s="958"/>
      <c r="H21" s="959">
        <f ca="1">IF(F21&lt;0.5,0,IF(F21&lt;0.7,2,IF(F21&lt;0.8,4,IF(F21&lt;0.9,6,IF(F21&lt;1,8,10)))))</f>
        <v>4</v>
      </c>
      <c r="I21" s="958"/>
      <c r="J21" s="959">
        <v>0.5</v>
      </c>
      <c r="K21" s="958"/>
      <c r="L21" s="960">
        <f ca="1">H21*J21</f>
        <v>2</v>
      </c>
    </row>
    <row r="22" spans="1:12" ht="35.1" hidden="1" customHeight="1" outlineLevel="1" x14ac:dyDescent="0.2">
      <c r="A22" s="943">
        <f>ROW(Aviva!$P$54)</f>
        <v>54</v>
      </c>
      <c r="B22" s="931"/>
      <c r="C22" s="930">
        <v>1</v>
      </c>
      <c r="D22" s="932" t="s">
        <v>79</v>
      </c>
      <c r="E22" s="929"/>
      <c r="F22" s="959">
        <f ca="1">INDIRECT(ADDRESS(A22,$A$5,,,"Aviva"))</f>
        <v>1</v>
      </c>
      <c r="G22" s="958"/>
      <c r="H22" s="958"/>
      <c r="I22" s="958"/>
      <c r="J22" s="958"/>
      <c r="K22" s="958"/>
      <c r="L22" s="961"/>
    </row>
    <row r="23" spans="1:12" ht="35.1" hidden="1" customHeight="1" outlineLevel="1" x14ac:dyDescent="0.2">
      <c r="A23" s="943">
        <f t="shared" ref="A23:A25" si="4">A22+4</f>
        <v>58</v>
      </c>
      <c r="B23" s="931"/>
      <c r="C23" s="930">
        <v>2</v>
      </c>
      <c r="D23" s="932" t="s">
        <v>82</v>
      </c>
      <c r="E23" s="929"/>
      <c r="F23" s="959">
        <f ca="1">INDIRECT(ADDRESS(A23,$A$5,,,"Aviva"))</f>
        <v>0</v>
      </c>
      <c r="G23" s="958"/>
      <c r="H23" s="958"/>
      <c r="I23" s="958"/>
      <c r="J23" s="958"/>
      <c r="K23" s="958"/>
      <c r="L23" s="961"/>
    </row>
    <row r="24" spans="1:12" ht="35.1" hidden="1" customHeight="1" outlineLevel="1" x14ac:dyDescent="0.2">
      <c r="A24" s="943">
        <f t="shared" si="4"/>
        <v>62</v>
      </c>
      <c r="B24" s="931"/>
      <c r="C24" s="930">
        <v>3</v>
      </c>
      <c r="D24" s="932" t="s">
        <v>86</v>
      </c>
      <c r="E24" s="929"/>
      <c r="F24" s="959">
        <f ca="1">INDIRECT(ADDRESS(A24,$A$5,,,"Aviva"))</f>
        <v>1</v>
      </c>
      <c r="G24" s="958"/>
      <c r="H24" s="958"/>
      <c r="I24" s="958"/>
      <c r="J24" s="958"/>
      <c r="K24" s="958"/>
      <c r="L24" s="961"/>
    </row>
    <row r="25" spans="1:12" ht="35.1" hidden="1" customHeight="1" outlineLevel="1" x14ac:dyDescent="0.2">
      <c r="A25" s="943">
        <f t="shared" si="4"/>
        <v>66</v>
      </c>
      <c r="B25" s="931"/>
      <c r="C25" s="930">
        <v>4</v>
      </c>
      <c r="D25" s="932" t="s">
        <v>90</v>
      </c>
      <c r="E25" s="929"/>
      <c r="F25" s="959">
        <f ca="1">INDIRECT(ADDRESS(A25,$A$5,,,"Aviva"))</f>
        <v>1</v>
      </c>
      <c r="G25" s="958"/>
      <c r="H25" s="958"/>
      <c r="I25" s="958"/>
      <c r="J25" s="958"/>
      <c r="K25" s="958"/>
      <c r="L25" s="961"/>
    </row>
    <row r="26" spans="1:12" ht="35.1" hidden="1" customHeight="1" outlineLevel="1" x14ac:dyDescent="0.2">
      <c r="B26" s="928" t="s">
        <v>1142</v>
      </c>
      <c r="C26" s="929" t="s">
        <v>96</v>
      </c>
      <c r="D26" s="932"/>
      <c r="E26" s="929"/>
      <c r="F26" s="957">
        <f ca="1">SUM(F27:F28)/MAX(C27:C28)</f>
        <v>0</v>
      </c>
      <c r="G26" s="958"/>
      <c r="H26" s="959">
        <f ca="1">IF(F26&lt;0.5,0,IF(F26&lt;0.7,2,IF(F26&lt;0.8,4,IF(F26&lt;0.9,6,IF(F26&lt;1,8,10)))))</f>
        <v>0</v>
      </c>
      <c r="I26" s="958"/>
      <c r="J26" s="959">
        <v>0.5</v>
      </c>
      <c r="K26" s="958"/>
      <c r="L26" s="960">
        <f ca="1">H26*J26</f>
        <v>0</v>
      </c>
    </row>
    <row r="27" spans="1:12" ht="54.95" hidden="1" customHeight="1" outlineLevel="1" x14ac:dyDescent="0.2">
      <c r="A27" s="943">
        <f>ROW(Aviva!$P$70)</f>
        <v>70</v>
      </c>
      <c r="B27" s="931"/>
      <c r="C27" s="930">
        <v>1</v>
      </c>
      <c r="D27" s="932" t="s">
        <v>97</v>
      </c>
      <c r="E27" s="929"/>
      <c r="F27" s="959">
        <f t="shared" ref="F27:F28" ca="1" si="5">INDIRECT(ADDRESS(A27,$A$5,,,"Aviva"))</f>
        <v>0</v>
      </c>
      <c r="G27" s="958"/>
      <c r="H27" s="958"/>
      <c r="I27" s="958"/>
      <c r="J27" s="958"/>
      <c r="K27" s="958"/>
      <c r="L27" s="961"/>
    </row>
    <row r="28" spans="1:12" ht="39.950000000000003" hidden="1" customHeight="1" outlineLevel="1" thickBot="1" x14ac:dyDescent="0.25">
      <c r="A28" s="943">
        <f t="shared" ref="A28" si="6">A27+4</f>
        <v>74</v>
      </c>
      <c r="B28" s="933"/>
      <c r="C28" s="942">
        <v>2</v>
      </c>
      <c r="D28" s="934" t="s">
        <v>102</v>
      </c>
      <c r="E28" s="927"/>
      <c r="F28" s="962">
        <f t="shared" ca="1" si="5"/>
        <v>0</v>
      </c>
      <c r="G28" s="963"/>
      <c r="H28" s="963"/>
      <c r="I28" s="963"/>
      <c r="J28" s="963"/>
      <c r="K28" s="963"/>
      <c r="L28" s="964"/>
    </row>
    <row r="29" spans="1:12" ht="35.1" customHeight="1" collapsed="1" thickTop="1" thickBot="1" x14ac:dyDescent="0.25">
      <c r="B29" s="926"/>
      <c r="C29" s="926"/>
      <c r="D29" s="946"/>
      <c r="E29" s="926"/>
      <c r="F29" s="965"/>
      <c r="G29" s="966"/>
      <c r="H29" s="966"/>
      <c r="I29" s="966"/>
      <c r="J29" s="966"/>
      <c r="K29" s="966"/>
      <c r="L29" s="966"/>
    </row>
    <row r="30" spans="1:12" ht="35.1" customHeight="1" thickTop="1" thickBot="1" x14ac:dyDescent="0.25">
      <c r="B30" s="951" t="s">
        <v>1140</v>
      </c>
      <c r="C30" s="952"/>
      <c r="D30" s="953"/>
      <c r="E30" s="952"/>
      <c r="F30" s="954"/>
      <c r="G30" s="955"/>
      <c r="H30" s="955"/>
      <c r="I30" s="955"/>
      <c r="J30" s="955"/>
      <c r="K30" s="955"/>
      <c r="L30" s="956">
        <f ca="1">SUM(L31:L53)</f>
        <v>14</v>
      </c>
    </row>
    <row r="31" spans="1:12" ht="35.1" hidden="1" customHeight="1" outlineLevel="1" thickTop="1" x14ac:dyDescent="0.2">
      <c r="B31" s="928" t="s">
        <v>1141</v>
      </c>
      <c r="C31" s="929" t="s">
        <v>1148</v>
      </c>
      <c r="D31" s="932"/>
      <c r="E31" s="929"/>
      <c r="F31" s="957">
        <f ca="1">SUM(F32:F34)/MAX(C32:C34)</f>
        <v>0.33333333333333331</v>
      </c>
      <c r="G31" s="958"/>
      <c r="H31" s="959">
        <f ca="1">IF(F31&lt;0.5,0,IF(F31&lt;0.7,2,IF(F31&lt;0.8,4,IF(F31&lt;0.9,6,IF(F31&lt;1,8,10)))))</f>
        <v>0</v>
      </c>
      <c r="I31" s="958"/>
      <c r="J31" s="959">
        <v>0.5</v>
      </c>
      <c r="K31" s="958"/>
      <c r="L31" s="960">
        <f ca="1">H31*J31</f>
        <v>0</v>
      </c>
    </row>
    <row r="32" spans="1:12" ht="35.1" hidden="1" customHeight="1" outlineLevel="1" x14ac:dyDescent="0.2">
      <c r="A32" s="943">
        <f>ROW(Aviva!$P$78)</f>
        <v>78</v>
      </c>
      <c r="B32" s="931"/>
      <c r="C32" s="930">
        <v>1</v>
      </c>
      <c r="D32" s="932" t="s">
        <v>817</v>
      </c>
      <c r="E32" s="929"/>
      <c r="F32" s="959">
        <f ca="1">INDIRECT(ADDRESS(A32,$A$5,,,"Aviva"))</f>
        <v>0</v>
      </c>
      <c r="G32" s="958"/>
      <c r="H32" s="958"/>
      <c r="I32" s="958"/>
      <c r="J32" s="958"/>
      <c r="K32" s="958"/>
      <c r="L32" s="961"/>
    </row>
    <row r="33" spans="1:12" ht="39.950000000000003" hidden="1" customHeight="1" outlineLevel="1" x14ac:dyDescent="0.2">
      <c r="A33" s="943">
        <f t="shared" ref="A33:A34" si="7">A32+4</f>
        <v>82</v>
      </c>
      <c r="B33" s="931"/>
      <c r="C33" s="930">
        <v>2</v>
      </c>
      <c r="D33" s="932" t="s">
        <v>821</v>
      </c>
      <c r="E33" s="929"/>
      <c r="F33" s="959">
        <f ca="1">INDIRECT(ADDRESS(A33,$A$5,,,"Aviva"))</f>
        <v>0</v>
      </c>
      <c r="G33" s="958"/>
      <c r="H33" s="958"/>
      <c r="I33" s="958"/>
      <c r="J33" s="958"/>
      <c r="K33" s="958"/>
      <c r="L33" s="961"/>
    </row>
    <row r="34" spans="1:12" ht="35.1" hidden="1" customHeight="1" outlineLevel="1" x14ac:dyDescent="0.2">
      <c r="A34" s="943">
        <f t="shared" si="7"/>
        <v>86</v>
      </c>
      <c r="B34" s="931"/>
      <c r="C34" s="930">
        <v>3</v>
      </c>
      <c r="D34" s="932" t="s">
        <v>825</v>
      </c>
      <c r="E34" s="929"/>
      <c r="F34" s="959">
        <f ca="1">INDIRECT(ADDRESS(A34,$A$5,,,"Aviva"))</f>
        <v>1</v>
      </c>
      <c r="G34" s="958"/>
      <c r="H34" s="958"/>
      <c r="I34" s="958"/>
      <c r="J34" s="958"/>
      <c r="K34" s="958"/>
      <c r="L34" s="961"/>
    </row>
    <row r="35" spans="1:12" ht="35.1" hidden="1" customHeight="1" outlineLevel="1" x14ac:dyDescent="0.2">
      <c r="B35" s="928" t="s">
        <v>1143</v>
      </c>
      <c r="C35" s="929" t="s">
        <v>1149</v>
      </c>
      <c r="D35" s="932"/>
      <c r="E35" s="929"/>
      <c r="F35" s="957">
        <f ca="1">SUM(F36:F38)/MAX(C36:C38)</f>
        <v>0.66666666666666663</v>
      </c>
      <c r="G35" s="958"/>
      <c r="H35" s="959">
        <f ca="1">IF(F35&lt;0.5,0,IF(F35&lt;0.7,2,IF(F35&lt;0.8,4,IF(F35&lt;0.9,6,IF(F35&lt;1,8,10)))))</f>
        <v>2</v>
      </c>
      <c r="I35" s="958"/>
      <c r="J35" s="959">
        <v>0.5</v>
      </c>
      <c r="K35" s="958"/>
      <c r="L35" s="960">
        <f ca="1">H35*J35</f>
        <v>1</v>
      </c>
    </row>
    <row r="36" spans="1:12" ht="35.1" hidden="1" customHeight="1" outlineLevel="1" x14ac:dyDescent="0.2">
      <c r="A36" s="943">
        <f>ROW(Aviva!$P$90)</f>
        <v>90</v>
      </c>
      <c r="B36" s="931"/>
      <c r="C36" s="930">
        <v>1</v>
      </c>
      <c r="D36" s="932" t="s">
        <v>79</v>
      </c>
      <c r="E36" s="929"/>
      <c r="F36" s="959">
        <f ca="1">INDIRECT(ADDRESS(A36,$A$5,,,"Aviva"))</f>
        <v>1</v>
      </c>
      <c r="G36" s="958"/>
      <c r="H36" s="959"/>
      <c r="I36" s="958"/>
      <c r="J36" s="959"/>
      <c r="K36" s="958"/>
      <c r="L36" s="960"/>
    </row>
    <row r="37" spans="1:12" ht="35.1" hidden="1" customHeight="1" outlineLevel="1" x14ac:dyDescent="0.2">
      <c r="A37" s="943">
        <f t="shared" ref="A37:A38" si="8">A36+4</f>
        <v>94</v>
      </c>
      <c r="B37" s="931"/>
      <c r="C37" s="930">
        <v>2</v>
      </c>
      <c r="D37" s="932" t="s">
        <v>82</v>
      </c>
      <c r="E37" s="929"/>
      <c r="F37" s="959">
        <f ca="1">INDIRECT(ADDRESS(A37,$A$5,,,"Aviva"))</f>
        <v>0</v>
      </c>
      <c r="G37" s="958"/>
      <c r="H37" s="958"/>
      <c r="I37" s="958"/>
      <c r="J37" s="958"/>
      <c r="K37" s="958"/>
      <c r="L37" s="961"/>
    </row>
    <row r="38" spans="1:12" ht="35.1" hidden="1" customHeight="1" outlineLevel="1" x14ac:dyDescent="0.2">
      <c r="A38" s="943">
        <f t="shared" si="8"/>
        <v>98</v>
      </c>
      <c r="B38" s="931"/>
      <c r="C38" s="930">
        <v>3</v>
      </c>
      <c r="D38" s="932" t="s">
        <v>90</v>
      </c>
      <c r="E38" s="929"/>
      <c r="F38" s="959">
        <f ca="1">INDIRECT(ADDRESS(A38,$A$5,,,"Aviva"))</f>
        <v>1</v>
      </c>
      <c r="G38" s="958"/>
      <c r="H38" s="958"/>
      <c r="I38" s="958"/>
      <c r="J38" s="958"/>
      <c r="K38" s="958"/>
      <c r="L38" s="961"/>
    </row>
    <row r="39" spans="1:12" ht="35.1" hidden="1" customHeight="1" outlineLevel="1" x14ac:dyDescent="0.2">
      <c r="B39" s="928" t="s">
        <v>1146</v>
      </c>
      <c r="C39" s="929" t="s">
        <v>1150</v>
      </c>
      <c r="D39" s="932"/>
      <c r="E39" s="929"/>
      <c r="F39" s="957">
        <f ca="1">SUM(F40:F43)/MAX(C40:C43)</f>
        <v>1</v>
      </c>
      <c r="G39" s="958"/>
      <c r="H39" s="959">
        <f ca="1">IF(F39&lt;0.5,0,IF(F39&lt;0.7,2,IF(F39&lt;0.8,4,IF(F39&lt;0.9,6,IF(F39&lt;1,8,10)))))</f>
        <v>10</v>
      </c>
      <c r="I39" s="958"/>
      <c r="J39" s="959">
        <v>1</v>
      </c>
      <c r="K39" s="958"/>
      <c r="L39" s="960">
        <f ca="1">H39*J39</f>
        <v>10</v>
      </c>
    </row>
    <row r="40" spans="1:12" ht="35.1" hidden="1" customHeight="1" outlineLevel="1" x14ac:dyDescent="0.2">
      <c r="A40" s="943">
        <f>ROW(Aviva!$P$102)</f>
        <v>102</v>
      </c>
      <c r="B40" s="931"/>
      <c r="C40" s="930">
        <v>1</v>
      </c>
      <c r="D40" s="932" t="s">
        <v>79</v>
      </c>
      <c r="E40" s="929"/>
      <c r="F40" s="959">
        <f ca="1">INDIRECT(ADDRESS(A40,$A$5,,,"Aviva"))</f>
        <v>1</v>
      </c>
      <c r="G40" s="958"/>
      <c r="H40" s="958"/>
      <c r="I40" s="958"/>
      <c r="J40" s="958"/>
      <c r="K40" s="958"/>
      <c r="L40" s="961"/>
    </row>
    <row r="41" spans="1:12" ht="35.1" hidden="1" customHeight="1" outlineLevel="1" x14ac:dyDescent="0.2">
      <c r="A41" s="943">
        <f t="shared" ref="A41:A43" si="9">A40+4</f>
        <v>106</v>
      </c>
      <c r="B41" s="931"/>
      <c r="C41" s="930">
        <v>2</v>
      </c>
      <c r="D41" s="932" t="s">
        <v>82</v>
      </c>
      <c r="E41" s="929"/>
      <c r="F41" s="959">
        <f ca="1">INDIRECT(ADDRESS(A41,$A$5,,,"Aviva"))</f>
        <v>1</v>
      </c>
      <c r="G41" s="958"/>
      <c r="H41" s="958"/>
      <c r="I41" s="958"/>
      <c r="J41" s="958"/>
      <c r="K41" s="958"/>
      <c r="L41" s="961"/>
    </row>
    <row r="42" spans="1:12" ht="35.1" hidden="1" customHeight="1" outlineLevel="1" x14ac:dyDescent="0.2">
      <c r="A42" s="943">
        <f t="shared" si="9"/>
        <v>110</v>
      </c>
      <c r="B42" s="931"/>
      <c r="C42" s="930">
        <v>3</v>
      </c>
      <c r="D42" s="932" t="s">
        <v>86</v>
      </c>
      <c r="E42" s="929"/>
      <c r="F42" s="959">
        <f ca="1">INDIRECT(ADDRESS(A42,$A$5,,,"Aviva"))</f>
        <v>1</v>
      </c>
      <c r="G42" s="958"/>
      <c r="H42" s="958"/>
      <c r="I42" s="958"/>
      <c r="J42" s="958"/>
      <c r="K42" s="958"/>
      <c r="L42" s="961"/>
    </row>
    <row r="43" spans="1:12" ht="35.1" hidden="1" customHeight="1" outlineLevel="1" x14ac:dyDescent="0.2">
      <c r="A43" s="943">
        <f t="shared" si="9"/>
        <v>114</v>
      </c>
      <c r="B43" s="931"/>
      <c r="C43" s="930">
        <v>4</v>
      </c>
      <c r="D43" s="932" t="s">
        <v>72</v>
      </c>
      <c r="E43" s="929"/>
      <c r="F43" s="959">
        <f ca="1">INDIRECT(ADDRESS(A43,$A$5,,,"Aviva"))</f>
        <v>1</v>
      </c>
      <c r="G43" s="958"/>
      <c r="H43" s="958"/>
      <c r="I43" s="958"/>
      <c r="J43" s="958"/>
      <c r="K43" s="958"/>
      <c r="L43" s="961"/>
    </row>
    <row r="44" spans="1:12" ht="35.1" hidden="1" customHeight="1" outlineLevel="1" x14ac:dyDescent="0.2">
      <c r="B44" s="928" t="s">
        <v>1145</v>
      </c>
      <c r="C44" s="929" t="s">
        <v>1151</v>
      </c>
      <c r="D44" s="932"/>
      <c r="E44" s="929"/>
      <c r="F44" s="957">
        <f ca="1">SUM(F45:F50)/MAX(C45:C50)</f>
        <v>0.83333333333333337</v>
      </c>
      <c r="G44" s="958"/>
      <c r="H44" s="959">
        <f ca="1">IF(F44&lt;0.5,0,IF(F44&lt;0.7,2,IF(F44&lt;0.8,4,IF(F44&lt;0.9,6,IF(F44&lt;1,8,10)))))</f>
        <v>6</v>
      </c>
      <c r="I44" s="958"/>
      <c r="J44" s="959">
        <v>0.5</v>
      </c>
      <c r="K44" s="958"/>
      <c r="L44" s="960">
        <f ca="1">H44*J44</f>
        <v>3</v>
      </c>
    </row>
    <row r="45" spans="1:12" ht="35.1" hidden="1" customHeight="1" outlineLevel="1" x14ac:dyDescent="0.2">
      <c r="A45" s="943">
        <f>ROW(Aviva!$P$118)</f>
        <v>118</v>
      </c>
      <c r="B45" s="931"/>
      <c r="C45" s="930">
        <v>1</v>
      </c>
      <c r="D45" s="932" t="s">
        <v>79</v>
      </c>
      <c r="E45" s="929"/>
      <c r="F45" s="959">
        <f t="shared" ref="F45:F50" ca="1" si="10">INDIRECT(ADDRESS(A45,$A$5,,,"Aviva"))</f>
        <v>1</v>
      </c>
      <c r="G45" s="958"/>
      <c r="H45" s="958"/>
      <c r="I45" s="958"/>
      <c r="J45" s="958"/>
      <c r="K45" s="958"/>
      <c r="L45" s="961"/>
    </row>
    <row r="46" spans="1:12" ht="35.1" hidden="1" customHeight="1" outlineLevel="1" x14ac:dyDescent="0.2">
      <c r="A46" s="943">
        <f t="shared" ref="A46:A50" si="11">A45+4</f>
        <v>122</v>
      </c>
      <c r="B46" s="931"/>
      <c r="C46" s="930">
        <v>2</v>
      </c>
      <c r="D46" s="932" t="s">
        <v>82</v>
      </c>
      <c r="E46" s="929"/>
      <c r="F46" s="959">
        <f t="shared" ca="1" si="10"/>
        <v>1</v>
      </c>
      <c r="G46" s="958"/>
      <c r="H46" s="958"/>
      <c r="I46" s="958"/>
      <c r="J46" s="958"/>
      <c r="K46" s="958"/>
      <c r="L46" s="961"/>
    </row>
    <row r="47" spans="1:12" ht="35.1" hidden="1" customHeight="1" outlineLevel="1" x14ac:dyDescent="0.2">
      <c r="A47" s="943">
        <f t="shared" si="11"/>
        <v>126</v>
      </c>
      <c r="B47" s="931"/>
      <c r="C47" s="930">
        <v>3</v>
      </c>
      <c r="D47" s="932" t="s">
        <v>848</v>
      </c>
      <c r="E47" s="929"/>
      <c r="F47" s="959">
        <f t="shared" ca="1" si="10"/>
        <v>1</v>
      </c>
      <c r="G47" s="958"/>
      <c r="H47" s="958"/>
      <c r="I47" s="958"/>
      <c r="J47" s="958"/>
      <c r="K47" s="958"/>
      <c r="L47" s="961"/>
    </row>
    <row r="48" spans="1:12" ht="35.1" hidden="1" customHeight="1" outlineLevel="1" x14ac:dyDescent="0.2">
      <c r="A48" s="943">
        <f t="shared" si="11"/>
        <v>130</v>
      </c>
      <c r="B48" s="931"/>
      <c r="C48" s="930">
        <v>4</v>
      </c>
      <c r="D48" s="932" t="s">
        <v>853</v>
      </c>
      <c r="E48" s="929"/>
      <c r="F48" s="959">
        <f t="shared" ca="1" si="10"/>
        <v>1</v>
      </c>
      <c r="G48" s="958"/>
      <c r="H48" s="958"/>
      <c r="I48" s="958"/>
      <c r="J48" s="958"/>
      <c r="K48" s="958"/>
      <c r="L48" s="961"/>
    </row>
    <row r="49" spans="1:12" ht="35.1" hidden="1" customHeight="1" outlineLevel="1" x14ac:dyDescent="0.2">
      <c r="A49" s="943">
        <f t="shared" si="11"/>
        <v>134</v>
      </c>
      <c r="B49" s="931"/>
      <c r="C49" s="930">
        <v>5</v>
      </c>
      <c r="D49" s="932" t="s">
        <v>856</v>
      </c>
      <c r="E49" s="929"/>
      <c r="F49" s="959">
        <f t="shared" ca="1" si="10"/>
        <v>1</v>
      </c>
      <c r="G49" s="958"/>
      <c r="H49" s="958"/>
      <c r="I49" s="958"/>
      <c r="J49" s="958"/>
      <c r="K49" s="958"/>
      <c r="L49" s="961"/>
    </row>
    <row r="50" spans="1:12" ht="35.1" hidden="1" customHeight="1" outlineLevel="1" x14ac:dyDescent="0.2">
      <c r="A50" s="943">
        <f t="shared" si="11"/>
        <v>138</v>
      </c>
      <c r="B50" s="931"/>
      <c r="C50" s="930">
        <v>6</v>
      </c>
      <c r="D50" s="932" t="s">
        <v>857</v>
      </c>
      <c r="E50" s="929"/>
      <c r="F50" s="959">
        <f t="shared" ca="1" si="10"/>
        <v>0</v>
      </c>
      <c r="G50" s="958"/>
      <c r="H50" s="958"/>
      <c r="I50" s="958"/>
      <c r="J50" s="958"/>
      <c r="K50" s="958"/>
      <c r="L50" s="961"/>
    </row>
    <row r="51" spans="1:12" ht="35.1" hidden="1" customHeight="1" outlineLevel="1" x14ac:dyDescent="0.2">
      <c r="B51" s="928" t="s">
        <v>1147</v>
      </c>
      <c r="C51" s="929" t="s">
        <v>1152</v>
      </c>
      <c r="D51" s="932"/>
      <c r="E51" s="929"/>
      <c r="F51" s="957">
        <f ca="1">SUM(F52:F53)/MAX(C52:C53)</f>
        <v>0</v>
      </c>
      <c r="G51" s="958"/>
      <c r="H51" s="959">
        <f ca="1">IF(F51&lt;0.5,0,IF(F51&lt;0.7,2,IF(F51&lt;0.8,4,IF(F51&lt;0.9,6,IF(F51&lt;1,8,10)))))</f>
        <v>0</v>
      </c>
      <c r="I51" s="958"/>
      <c r="J51" s="959">
        <v>0.5</v>
      </c>
      <c r="K51" s="958"/>
      <c r="L51" s="960">
        <f ca="1">H51*J51</f>
        <v>0</v>
      </c>
    </row>
    <row r="52" spans="1:12" ht="54.95" hidden="1" customHeight="1" outlineLevel="1" x14ac:dyDescent="0.2">
      <c r="A52" s="943">
        <f>ROW(Aviva!$P$142)</f>
        <v>142</v>
      </c>
      <c r="B52" s="931"/>
      <c r="C52" s="930">
        <v>1</v>
      </c>
      <c r="D52" s="932" t="s">
        <v>862</v>
      </c>
      <c r="E52" s="929"/>
      <c r="F52" s="959">
        <f t="shared" ref="F52:F53" ca="1" si="12">INDIRECT(ADDRESS(A52,$A$5,,,"Aviva"))</f>
        <v>0</v>
      </c>
      <c r="G52" s="958"/>
      <c r="H52" s="958"/>
      <c r="I52" s="958"/>
      <c r="J52" s="958"/>
      <c r="K52" s="958"/>
      <c r="L52" s="961"/>
    </row>
    <row r="53" spans="1:12" ht="39.950000000000003" hidden="1" customHeight="1" outlineLevel="1" thickBot="1" x14ac:dyDescent="0.25">
      <c r="A53" s="943">
        <f t="shared" ref="A53" si="13">A52+4</f>
        <v>146</v>
      </c>
      <c r="B53" s="933"/>
      <c r="C53" s="942">
        <v>2</v>
      </c>
      <c r="D53" s="934" t="s">
        <v>102</v>
      </c>
      <c r="E53" s="927"/>
      <c r="F53" s="962">
        <f t="shared" ca="1" si="12"/>
        <v>0</v>
      </c>
      <c r="G53" s="963"/>
      <c r="H53" s="963"/>
      <c r="I53" s="963"/>
      <c r="J53" s="963"/>
      <c r="K53" s="963"/>
      <c r="L53" s="964"/>
    </row>
    <row r="54" spans="1:12" ht="35.1" customHeight="1" collapsed="1" thickTop="1" thickBot="1" x14ac:dyDescent="0.25">
      <c r="B54" s="926"/>
      <c r="C54" s="926"/>
      <c r="D54" s="946"/>
      <c r="E54" s="926"/>
      <c r="F54" s="965"/>
      <c r="G54" s="966"/>
      <c r="H54" s="966"/>
      <c r="I54" s="966"/>
      <c r="J54" s="966"/>
      <c r="K54" s="966"/>
      <c r="L54" s="966"/>
    </row>
    <row r="55" spans="1:12" ht="35.1" customHeight="1" thickTop="1" thickBot="1" x14ac:dyDescent="0.25">
      <c r="B55" s="951" t="s">
        <v>1153</v>
      </c>
      <c r="C55" s="952"/>
      <c r="D55" s="953"/>
      <c r="E55" s="952"/>
      <c r="F55" s="954"/>
      <c r="G55" s="955"/>
      <c r="H55" s="955"/>
      <c r="I55" s="955"/>
      <c r="J55" s="955"/>
      <c r="K55" s="955"/>
      <c r="L55" s="956">
        <f ca="1">SUM(L56:L81)</f>
        <v>5.2</v>
      </c>
    </row>
    <row r="56" spans="1:12" ht="35.1" hidden="1" customHeight="1" outlineLevel="1" thickTop="1" x14ac:dyDescent="0.2">
      <c r="B56" s="928" t="s">
        <v>1154</v>
      </c>
      <c r="C56" s="929" t="s">
        <v>1155</v>
      </c>
      <c r="D56" s="932"/>
      <c r="E56" s="929"/>
      <c r="F56" s="957">
        <f ca="1">SUM(F57:F60)/MAX(C57:C60)</f>
        <v>0.75</v>
      </c>
      <c r="G56" s="958"/>
      <c r="H56" s="959">
        <f ca="1">IF(F56&lt;0.5,0,IF(F56&lt;0.7,2,IF(F56&lt;0.8,4,IF(F56&lt;0.9,6,IF(F56&lt;1,8,10)))))</f>
        <v>4</v>
      </c>
      <c r="I56" s="958"/>
      <c r="J56" s="959">
        <v>0.6</v>
      </c>
      <c r="K56" s="958"/>
      <c r="L56" s="960">
        <f ca="1">H56*J56</f>
        <v>2.4</v>
      </c>
    </row>
    <row r="57" spans="1:12" ht="35.1" hidden="1" customHeight="1" outlineLevel="1" x14ac:dyDescent="0.2">
      <c r="A57" s="943">
        <f>ROW(Aviva!$P$150)</f>
        <v>150</v>
      </c>
      <c r="B57" s="931"/>
      <c r="C57" s="930">
        <v>1</v>
      </c>
      <c r="D57" s="932" t="s">
        <v>540</v>
      </c>
      <c r="E57" s="929"/>
      <c r="F57" s="959">
        <f ca="1">INDIRECT(ADDRESS(A57,$A$5,,,"Aviva"))</f>
        <v>0</v>
      </c>
      <c r="G57" s="958"/>
      <c r="H57" s="958"/>
      <c r="I57" s="958"/>
      <c r="J57" s="958"/>
      <c r="K57" s="958"/>
      <c r="L57" s="961"/>
    </row>
    <row r="58" spans="1:12" ht="35.1" hidden="1" customHeight="1" outlineLevel="1" x14ac:dyDescent="0.2">
      <c r="A58" s="943">
        <f t="shared" ref="A58:A60" si="14">A57+4</f>
        <v>154</v>
      </c>
      <c r="B58" s="931"/>
      <c r="C58" s="930">
        <v>2</v>
      </c>
      <c r="D58" s="932" t="s">
        <v>545</v>
      </c>
      <c r="E58" s="929"/>
      <c r="F58" s="959">
        <f ca="1">INDIRECT(ADDRESS(A58,$A$5,,,"Aviva"))</f>
        <v>1</v>
      </c>
      <c r="G58" s="958"/>
      <c r="H58" s="958"/>
      <c r="I58" s="958"/>
      <c r="J58" s="958"/>
      <c r="K58" s="958"/>
      <c r="L58" s="961"/>
    </row>
    <row r="59" spans="1:12" ht="35.1" hidden="1" customHeight="1" outlineLevel="1" x14ac:dyDescent="0.2">
      <c r="A59" s="943">
        <f t="shared" si="14"/>
        <v>158</v>
      </c>
      <c r="B59" s="931"/>
      <c r="C59" s="930">
        <v>3</v>
      </c>
      <c r="D59" s="932" t="s">
        <v>549</v>
      </c>
      <c r="E59" s="929"/>
      <c r="F59" s="959">
        <f ca="1">INDIRECT(ADDRESS(A59,$A$5,,,"Aviva"))</f>
        <v>1</v>
      </c>
      <c r="G59" s="958"/>
      <c r="H59" s="958"/>
      <c r="I59" s="958"/>
      <c r="J59" s="958"/>
      <c r="K59" s="958"/>
      <c r="L59" s="961"/>
    </row>
    <row r="60" spans="1:12" ht="35.1" hidden="1" customHeight="1" outlineLevel="1" x14ac:dyDescent="0.2">
      <c r="A60" s="943">
        <f t="shared" si="14"/>
        <v>162</v>
      </c>
      <c r="B60" s="931"/>
      <c r="C60" s="930">
        <v>4</v>
      </c>
      <c r="D60" s="932" t="s">
        <v>554</v>
      </c>
      <c r="E60" s="929"/>
      <c r="F60" s="959">
        <f ca="1">INDIRECT(ADDRESS(A60,$A$5,,,"Aviva"))</f>
        <v>1</v>
      </c>
      <c r="G60" s="958"/>
      <c r="H60" s="958"/>
      <c r="I60" s="958"/>
      <c r="J60" s="958"/>
      <c r="K60" s="958"/>
      <c r="L60" s="961"/>
    </row>
    <row r="61" spans="1:12" ht="35.1" hidden="1" customHeight="1" outlineLevel="1" x14ac:dyDescent="0.2">
      <c r="B61" s="928" t="s">
        <v>1144</v>
      </c>
      <c r="C61" s="929" t="s">
        <v>1158</v>
      </c>
      <c r="D61" s="932"/>
      <c r="E61" s="929"/>
      <c r="F61" s="957">
        <f ca="1">SUM(F62:F69)/MAX(C62:C69)</f>
        <v>0.5</v>
      </c>
      <c r="G61" s="958"/>
      <c r="H61" s="959">
        <f ca="1">IF(F61&lt;0.5,0,IF(F61&lt;0.7,2,IF(F61&lt;0.8,4,IF(F61&lt;0.9,6,IF(F61&lt;1,8,10)))))</f>
        <v>2</v>
      </c>
      <c r="I61" s="958"/>
      <c r="J61" s="959">
        <v>0.6</v>
      </c>
      <c r="K61" s="958"/>
      <c r="L61" s="960">
        <f ca="1">H61*J61</f>
        <v>1.2</v>
      </c>
    </row>
    <row r="62" spans="1:12" ht="35.1" hidden="1" customHeight="1" outlineLevel="1" x14ac:dyDescent="0.2">
      <c r="A62" s="943">
        <f>ROW(Aviva!$P$166)</f>
        <v>166</v>
      </c>
      <c r="B62" s="931"/>
      <c r="C62" s="930">
        <v>1</v>
      </c>
      <c r="D62" s="932" t="s">
        <v>555</v>
      </c>
      <c r="E62" s="929"/>
      <c r="F62" s="959">
        <f t="shared" ref="F62:F69" ca="1" si="15">INDIRECT(ADDRESS(A62,$A$5,,,"Aviva"))</f>
        <v>0</v>
      </c>
      <c r="G62" s="958"/>
      <c r="H62" s="959"/>
      <c r="I62" s="958"/>
      <c r="J62" s="959"/>
      <c r="K62" s="958"/>
      <c r="L62" s="960"/>
    </row>
    <row r="63" spans="1:12" ht="35.1" hidden="1" customHeight="1" outlineLevel="1" x14ac:dyDescent="0.2">
      <c r="A63" s="943">
        <f t="shared" ref="A63:A69" si="16">A62+4</f>
        <v>170</v>
      </c>
      <c r="B63" s="931"/>
      <c r="C63" s="930">
        <v>2</v>
      </c>
      <c r="D63" s="932" t="s">
        <v>559</v>
      </c>
      <c r="E63" s="929"/>
      <c r="F63" s="959">
        <f t="shared" ca="1" si="15"/>
        <v>1</v>
      </c>
      <c r="G63" s="958"/>
      <c r="H63" s="958"/>
      <c r="I63" s="958"/>
      <c r="J63" s="958"/>
      <c r="K63" s="958"/>
      <c r="L63" s="961"/>
    </row>
    <row r="64" spans="1:12" ht="35.1" hidden="1" customHeight="1" outlineLevel="1" x14ac:dyDescent="0.2">
      <c r="A64" s="943">
        <f t="shared" si="16"/>
        <v>174</v>
      </c>
      <c r="B64" s="931"/>
      <c r="C64" s="930">
        <v>3</v>
      </c>
      <c r="D64" s="932" t="s">
        <v>562</v>
      </c>
      <c r="E64" s="929"/>
      <c r="F64" s="959">
        <f t="shared" ca="1" si="15"/>
        <v>0</v>
      </c>
      <c r="G64" s="958"/>
      <c r="H64" s="958"/>
      <c r="I64" s="958"/>
      <c r="J64" s="958"/>
      <c r="K64" s="958"/>
      <c r="L64" s="961"/>
    </row>
    <row r="65" spans="1:12" ht="35.1" hidden="1" customHeight="1" outlineLevel="1" x14ac:dyDescent="0.2">
      <c r="A65" s="943">
        <f t="shared" si="16"/>
        <v>178</v>
      </c>
      <c r="B65" s="931"/>
      <c r="C65" s="930">
        <v>4</v>
      </c>
      <c r="D65" s="932" t="s">
        <v>566</v>
      </c>
      <c r="E65" s="929"/>
      <c r="F65" s="959">
        <f t="shared" ca="1" si="15"/>
        <v>1</v>
      </c>
      <c r="G65" s="958"/>
      <c r="H65" s="958"/>
      <c r="I65" s="958"/>
      <c r="J65" s="958"/>
      <c r="K65" s="958"/>
      <c r="L65" s="961"/>
    </row>
    <row r="66" spans="1:12" ht="35.1" hidden="1" customHeight="1" outlineLevel="1" x14ac:dyDescent="0.2">
      <c r="A66" s="943">
        <f t="shared" si="16"/>
        <v>182</v>
      </c>
      <c r="B66" s="931"/>
      <c r="C66" s="930">
        <v>5</v>
      </c>
      <c r="D66" s="932" t="s">
        <v>569</v>
      </c>
      <c r="E66" s="929"/>
      <c r="F66" s="959">
        <f t="shared" ca="1" si="15"/>
        <v>1</v>
      </c>
      <c r="G66" s="958"/>
      <c r="H66" s="958"/>
      <c r="I66" s="958"/>
      <c r="J66" s="958"/>
      <c r="K66" s="958"/>
      <c r="L66" s="961"/>
    </row>
    <row r="67" spans="1:12" ht="35.1" hidden="1" customHeight="1" outlineLevel="1" x14ac:dyDescent="0.2">
      <c r="A67" s="943">
        <f t="shared" si="16"/>
        <v>186</v>
      </c>
      <c r="B67" s="931"/>
      <c r="C67" s="930">
        <v>6</v>
      </c>
      <c r="D67" s="932" t="s">
        <v>571</v>
      </c>
      <c r="E67" s="929"/>
      <c r="F67" s="959">
        <f t="shared" ca="1" si="15"/>
        <v>1</v>
      </c>
      <c r="G67" s="958"/>
      <c r="H67" s="958"/>
      <c r="I67" s="958"/>
      <c r="J67" s="958"/>
      <c r="K67" s="958"/>
      <c r="L67" s="961"/>
    </row>
    <row r="68" spans="1:12" ht="35.1" hidden="1" customHeight="1" outlineLevel="1" x14ac:dyDescent="0.2">
      <c r="A68" s="943">
        <f t="shared" si="16"/>
        <v>190</v>
      </c>
      <c r="B68" s="931"/>
      <c r="C68" s="930">
        <v>7</v>
      </c>
      <c r="D68" s="932" t="s">
        <v>575</v>
      </c>
      <c r="E68" s="929"/>
      <c r="F68" s="959">
        <f t="shared" ca="1" si="15"/>
        <v>0</v>
      </c>
      <c r="G68" s="958"/>
      <c r="H68" s="958"/>
      <c r="I68" s="958"/>
      <c r="J68" s="958"/>
      <c r="K68" s="958"/>
      <c r="L68" s="961"/>
    </row>
    <row r="69" spans="1:12" ht="35.1" hidden="1" customHeight="1" outlineLevel="1" x14ac:dyDescent="0.2">
      <c r="A69" s="943">
        <f t="shared" si="16"/>
        <v>194</v>
      </c>
      <c r="B69" s="931"/>
      <c r="C69" s="930">
        <v>8</v>
      </c>
      <c r="D69" s="932" t="s">
        <v>578</v>
      </c>
      <c r="E69" s="929"/>
      <c r="F69" s="959">
        <f t="shared" ca="1" si="15"/>
        <v>0</v>
      </c>
      <c r="G69" s="958"/>
      <c r="H69" s="958"/>
      <c r="I69" s="958"/>
      <c r="J69" s="958"/>
      <c r="K69" s="958"/>
      <c r="L69" s="961"/>
    </row>
    <row r="70" spans="1:12" ht="35.1" hidden="1" customHeight="1" outlineLevel="1" x14ac:dyDescent="0.2">
      <c r="B70" s="928" t="s">
        <v>1156</v>
      </c>
      <c r="C70" s="929" t="s">
        <v>1159</v>
      </c>
      <c r="D70" s="932"/>
      <c r="E70" s="929"/>
      <c r="F70" s="957">
        <f ca="1">SUM(F71:F76)/MAX(C71:C76)</f>
        <v>0.5</v>
      </c>
      <c r="G70" s="958"/>
      <c r="H70" s="959">
        <f ca="1">IF(F70&lt;0.5,0,IF(F70&lt;0.7,2,IF(F70&lt;0.8,4,IF(F70&lt;0.9,6,IF(F70&lt;1,8,10)))))</f>
        <v>2</v>
      </c>
      <c r="I70" s="958"/>
      <c r="J70" s="959">
        <v>0.6</v>
      </c>
      <c r="K70" s="958"/>
      <c r="L70" s="960">
        <f ca="1">H70*J70</f>
        <v>1.2</v>
      </c>
    </row>
    <row r="71" spans="1:12" ht="35.1" hidden="1" customHeight="1" outlineLevel="1" x14ac:dyDescent="0.2">
      <c r="A71" s="943">
        <f>ROW(Aviva!$P$198)</f>
        <v>198</v>
      </c>
      <c r="B71" s="931"/>
      <c r="C71" s="930">
        <v>1</v>
      </c>
      <c r="D71" s="932" t="s">
        <v>555</v>
      </c>
      <c r="E71" s="929"/>
      <c r="F71" s="959">
        <f t="shared" ref="F71:F76" ca="1" si="17">INDIRECT(ADDRESS(A71,$A$5,,,"Aviva"))</f>
        <v>0</v>
      </c>
      <c r="G71" s="958"/>
      <c r="H71" s="958"/>
      <c r="I71" s="958"/>
      <c r="J71" s="958"/>
      <c r="K71" s="958"/>
      <c r="L71" s="961"/>
    </row>
    <row r="72" spans="1:12" ht="35.1" hidden="1" customHeight="1" outlineLevel="1" x14ac:dyDescent="0.2">
      <c r="A72" s="943">
        <f t="shared" ref="A72:A76" si="18">A71+4</f>
        <v>202</v>
      </c>
      <c r="B72" s="931"/>
      <c r="C72" s="930">
        <v>2</v>
      </c>
      <c r="D72" s="932" t="s">
        <v>585</v>
      </c>
      <c r="E72" s="929"/>
      <c r="F72" s="959">
        <f t="shared" ca="1" si="17"/>
        <v>1</v>
      </c>
      <c r="G72" s="958"/>
      <c r="H72" s="958"/>
      <c r="I72" s="958"/>
      <c r="J72" s="958"/>
      <c r="K72" s="958"/>
      <c r="L72" s="961"/>
    </row>
    <row r="73" spans="1:12" ht="35.1" hidden="1" customHeight="1" outlineLevel="1" x14ac:dyDescent="0.2">
      <c r="A73" s="943">
        <f t="shared" si="18"/>
        <v>206</v>
      </c>
      <c r="B73" s="931"/>
      <c r="C73" s="930">
        <v>3</v>
      </c>
      <c r="D73" s="932" t="s">
        <v>590</v>
      </c>
      <c r="E73" s="929"/>
      <c r="F73" s="959">
        <f t="shared" ca="1" si="17"/>
        <v>1</v>
      </c>
      <c r="G73" s="958"/>
      <c r="H73" s="958"/>
      <c r="I73" s="958"/>
      <c r="J73" s="958"/>
      <c r="K73" s="958"/>
      <c r="L73" s="961"/>
    </row>
    <row r="74" spans="1:12" ht="35.1" hidden="1" customHeight="1" outlineLevel="1" x14ac:dyDescent="0.2">
      <c r="A74" s="943">
        <f t="shared" si="18"/>
        <v>210</v>
      </c>
      <c r="B74" s="931"/>
      <c r="C74" s="930">
        <v>4</v>
      </c>
      <c r="D74" s="932" t="s">
        <v>595</v>
      </c>
      <c r="E74" s="929"/>
      <c r="F74" s="959">
        <f t="shared" ca="1" si="17"/>
        <v>1</v>
      </c>
      <c r="G74" s="958"/>
      <c r="H74" s="958"/>
      <c r="I74" s="958"/>
      <c r="J74" s="958"/>
      <c r="K74" s="958"/>
      <c r="L74" s="961"/>
    </row>
    <row r="75" spans="1:12" ht="35.1" hidden="1" customHeight="1" outlineLevel="1" x14ac:dyDescent="0.2">
      <c r="A75" s="943">
        <f t="shared" si="18"/>
        <v>214</v>
      </c>
      <c r="B75" s="931"/>
      <c r="C75" s="930">
        <v>5</v>
      </c>
      <c r="D75" s="932" t="s">
        <v>575</v>
      </c>
      <c r="E75" s="929"/>
      <c r="F75" s="959">
        <f t="shared" ca="1" si="17"/>
        <v>0</v>
      </c>
      <c r="G75" s="958"/>
      <c r="H75" s="958"/>
      <c r="I75" s="958"/>
      <c r="J75" s="958"/>
      <c r="K75" s="958"/>
      <c r="L75" s="961"/>
    </row>
    <row r="76" spans="1:12" ht="35.1" hidden="1" customHeight="1" outlineLevel="1" x14ac:dyDescent="0.2">
      <c r="A76" s="943">
        <f t="shared" si="18"/>
        <v>218</v>
      </c>
      <c r="B76" s="931"/>
      <c r="C76" s="930">
        <v>6</v>
      </c>
      <c r="D76" s="932" t="s">
        <v>578</v>
      </c>
      <c r="E76" s="929"/>
      <c r="F76" s="959">
        <f t="shared" ca="1" si="17"/>
        <v>0</v>
      </c>
      <c r="G76" s="958"/>
      <c r="H76" s="958"/>
      <c r="I76" s="958"/>
      <c r="J76" s="958"/>
      <c r="K76" s="958"/>
      <c r="L76" s="961"/>
    </row>
    <row r="77" spans="1:12" ht="35.1" hidden="1" customHeight="1" outlineLevel="1" x14ac:dyDescent="0.2">
      <c r="B77" s="928" t="s">
        <v>1157</v>
      </c>
      <c r="C77" s="929" t="s">
        <v>1160</v>
      </c>
      <c r="D77" s="932"/>
      <c r="E77" s="929"/>
      <c r="F77" s="957">
        <f ca="1">SUM(F78:F81)/MAX(C78:C81)</f>
        <v>0.5</v>
      </c>
      <c r="G77" s="958"/>
      <c r="H77" s="959">
        <f ca="1">IF(F77&lt;0.5,0,IF(F77&lt;0.7,2,IF(F77&lt;0.8,4,IF(F77&lt;0.9,6,IF(F77&lt;1,8,10)))))</f>
        <v>2</v>
      </c>
      <c r="I77" s="958"/>
      <c r="J77" s="959">
        <v>0.2</v>
      </c>
      <c r="K77" s="958"/>
      <c r="L77" s="960">
        <f ca="1">H77*J77</f>
        <v>0.4</v>
      </c>
    </row>
    <row r="78" spans="1:12" ht="35.1" hidden="1" customHeight="1" outlineLevel="1" x14ac:dyDescent="0.2">
      <c r="A78" s="943">
        <f>ROW(Aviva!$P$222)</f>
        <v>222</v>
      </c>
      <c r="B78" s="931"/>
      <c r="C78" s="930">
        <v>1</v>
      </c>
      <c r="D78" s="932" t="s">
        <v>604</v>
      </c>
      <c r="E78" s="929"/>
      <c r="F78" s="959">
        <f t="shared" ref="F78:F81" ca="1" si="19">INDIRECT(ADDRESS(A78,$A$5,,,"Aviva"))</f>
        <v>1</v>
      </c>
      <c r="G78" s="958"/>
      <c r="H78" s="958"/>
      <c r="I78" s="958"/>
      <c r="J78" s="958"/>
      <c r="K78" s="958"/>
      <c r="L78" s="961"/>
    </row>
    <row r="79" spans="1:12" ht="35.1" hidden="1" customHeight="1" outlineLevel="1" x14ac:dyDescent="0.2">
      <c r="A79" s="943">
        <f t="shared" ref="A79:A81" si="20">A78+4</f>
        <v>226</v>
      </c>
      <c r="B79" s="931"/>
      <c r="C79" s="930">
        <v>2</v>
      </c>
      <c r="D79" s="932" t="s">
        <v>607</v>
      </c>
      <c r="E79" s="929"/>
      <c r="F79" s="959">
        <f t="shared" ca="1" si="19"/>
        <v>1</v>
      </c>
      <c r="G79" s="958"/>
      <c r="H79" s="958"/>
      <c r="I79" s="958"/>
      <c r="J79" s="958"/>
      <c r="K79" s="958"/>
      <c r="L79" s="961"/>
    </row>
    <row r="80" spans="1:12" ht="35.1" hidden="1" customHeight="1" outlineLevel="1" x14ac:dyDescent="0.2">
      <c r="A80" s="943">
        <f t="shared" si="20"/>
        <v>230</v>
      </c>
      <c r="B80" s="931"/>
      <c r="C80" s="930">
        <v>3</v>
      </c>
      <c r="D80" s="932" t="s">
        <v>609</v>
      </c>
      <c r="E80" s="929"/>
      <c r="F80" s="959">
        <f t="shared" ca="1" si="19"/>
        <v>0</v>
      </c>
      <c r="G80" s="958"/>
      <c r="H80" s="958"/>
      <c r="I80" s="958"/>
      <c r="J80" s="958"/>
      <c r="K80" s="958"/>
      <c r="L80" s="961"/>
    </row>
    <row r="81" spans="1:12" ht="35.1" hidden="1" customHeight="1" outlineLevel="1" thickBot="1" x14ac:dyDescent="0.25">
      <c r="A81" s="943">
        <f t="shared" si="20"/>
        <v>234</v>
      </c>
      <c r="B81" s="933"/>
      <c r="C81" s="942">
        <v>4</v>
      </c>
      <c r="D81" s="934" t="s">
        <v>613</v>
      </c>
      <c r="E81" s="927"/>
      <c r="F81" s="962">
        <f t="shared" ca="1" si="19"/>
        <v>0</v>
      </c>
      <c r="G81" s="963"/>
      <c r="H81" s="963"/>
      <c r="I81" s="963"/>
      <c r="J81" s="963"/>
      <c r="K81" s="963"/>
      <c r="L81" s="964"/>
    </row>
    <row r="82" spans="1:12" ht="35.1" customHeight="1" collapsed="1" thickTop="1" thickBot="1" x14ac:dyDescent="0.25">
      <c r="B82" s="926"/>
      <c r="C82" s="926"/>
      <c r="D82" s="946"/>
      <c r="E82" s="926"/>
      <c r="F82" s="965"/>
      <c r="G82" s="966"/>
      <c r="H82" s="966"/>
      <c r="I82" s="966"/>
      <c r="J82" s="966"/>
      <c r="K82" s="966"/>
      <c r="L82" s="966"/>
    </row>
    <row r="83" spans="1:12" ht="35.1" customHeight="1" thickTop="1" thickBot="1" x14ac:dyDescent="0.25">
      <c r="B83" s="951" t="s">
        <v>1161</v>
      </c>
      <c r="C83" s="952"/>
      <c r="D83" s="953"/>
      <c r="E83" s="952"/>
      <c r="F83" s="954"/>
      <c r="G83" s="955"/>
      <c r="H83" s="955"/>
      <c r="I83" s="955"/>
      <c r="J83" s="955"/>
      <c r="K83" s="955"/>
      <c r="L83" s="956">
        <f ca="1">SUM(L84:L97)</f>
        <v>6</v>
      </c>
    </row>
    <row r="84" spans="1:12" ht="35.1" customHeight="1" outlineLevel="1" thickTop="1" x14ac:dyDescent="0.2">
      <c r="B84" s="928" t="s">
        <v>1162</v>
      </c>
      <c r="C84" s="929" t="s">
        <v>1163</v>
      </c>
      <c r="D84" s="932"/>
      <c r="E84" s="929"/>
      <c r="F84" s="957">
        <f ca="1">SUM(F85:F90)/MAX(C85:C90)</f>
        <v>0.33333333333333331</v>
      </c>
      <c r="G84" s="958"/>
      <c r="H84" s="959">
        <f ca="1">IF(F84&lt;0.5,0,IF(F84&lt;0.7,2,IF(F84&lt;0.8,4,IF(F84&lt;0.9,6,IF(F84&lt;1,8,10)))))</f>
        <v>0</v>
      </c>
      <c r="I84" s="958"/>
      <c r="J84" s="959">
        <v>1</v>
      </c>
      <c r="K84" s="958"/>
      <c r="L84" s="960">
        <f ca="1">H84*J84</f>
        <v>0</v>
      </c>
    </row>
    <row r="85" spans="1:12" ht="35.1" customHeight="1" outlineLevel="1" x14ac:dyDescent="0.2">
      <c r="A85" s="943">
        <f>ROW(Aviva!$P$238)</f>
        <v>238</v>
      </c>
      <c r="B85" s="931"/>
      <c r="C85" s="930">
        <v>1</v>
      </c>
      <c r="D85" s="932" t="s">
        <v>369</v>
      </c>
      <c r="E85" s="929"/>
      <c r="F85" s="959">
        <f t="shared" ref="F85:F90" ca="1" si="21">INDIRECT(ADDRESS(A85,$A$5,,,"Aviva"))</f>
        <v>1</v>
      </c>
      <c r="G85" s="958"/>
      <c r="H85" s="958"/>
      <c r="I85" s="958"/>
      <c r="J85" s="958"/>
      <c r="K85" s="958"/>
      <c r="L85" s="961"/>
    </row>
    <row r="86" spans="1:12" ht="35.1" customHeight="1" outlineLevel="1" x14ac:dyDescent="0.2">
      <c r="A86" s="943">
        <f t="shared" ref="A86:A90" si="22">A85+4</f>
        <v>242</v>
      </c>
      <c r="B86" s="931"/>
      <c r="C86" s="930">
        <v>2</v>
      </c>
      <c r="D86" s="932" t="s">
        <v>374</v>
      </c>
      <c r="E86" s="929"/>
      <c r="F86" s="959">
        <f t="shared" ca="1" si="21"/>
        <v>1</v>
      </c>
      <c r="G86" s="958"/>
      <c r="H86" s="958"/>
      <c r="I86" s="958"/>
      <c r="J86" s="958"/>
      <c r="K86" s="958"/>
      <c r="L86" s="961"/>
    </row>
    <row r="87" spans="1:12" ht="35.1" customHeight="1" outlineLevel="1" x14ac:dyDescent="0.2">
      <c r="A87" s="943">
        <f t="shared" si="22"/>
        <v>246</v>
      </c>
      <c r="B87" s="931"/>
      <c r="C87" s="930">
        <v>3</v>
      </c>
      <c r="D87" s="932" t="s">
        <v>379</v>
      </c>
      <c r="E87" s="929"/>
      <c r="F87" s="959">
        <f t="shared" ca="1" si="21"/>
        <v>0</v>
      </c>
      <c r="G87" s="958"/>
      <c r="H87" s="958"/>
      <c r="I87" s="958"/>
      <c r="J87" s="958"/>
      <c r="K87" s="958"/>
      <c r="L87" s="961"/>
    </row>
    <row r="88" spans="1:12" ht="35.1" customHeight="1" outlineLevel="1" x14ac:dyDescent="0.2">
      <c r="A88" s="943">
        <f t="shared" si="22"/>
        <v>250</v>
      </c>
      <c r="B88" s="931"/>
      <c r="C88" s="930">
        <v>4</v>
      </c>
      <c r="D88" s="932" t="s">
        <v>382</v>
      </c>
      <c r="E88" s="929"/>
      <c r="F88" s="959">
        <f t="shared" ca="1" si="21"/>
        <v>0</v>
      </c>
      <c r="G88" s="958"/>
      <c r="H88" s="958"/>
      <c r="I88" s="958"/>
      <c r="J88" s="958"/>
      <c r="K88" s="958"/>
      <c r="L88" s="961"/>
    </row>
    <row r="89" spans="1:12" ht="35.1" customHeight="1" outlineLevel="1" x14ac:dyDescent="0.2">
      <c r="A89" s="943">
        <f t="shared" si="22"/>
        <v>254</v>
      </c>
      <c r="B89" s="931"/>
      <c r="C89" s="930">
        <v>5</v>
      </c>
      <c r="D89" s="932" t="s">
        <v>387</v>
      </c>
      <c r="E89" s="929"/>
      <c r="F89" s="959">
        <f t="shared" ca="1" si="21"/>
        <v>0</v>
      </c>
      <c r="G89" s="958"/>
      <c r="H89" s="958"/>
      <c r="I89" s="958"/>
      <c r="J89" s="958"/>
      <c r="K89" s="958"/>
      <c r="L89" s="961"/>
    </row>
    <row r="90" spans="1:12" ht="35.1" customHeight="1" outlineLevel="1" x14ac:dyDescent="0.2">
      <c r="A90" s="943">
        <f t="shared" si="22"/>
        <v>258</v>
      </c>
      <c r="B90" s="931"/>
      <c r="C90" s="930">
        <v>6</v>
      </c>
      <c r="D90" s="932" t="s">
        <v>392</v>
      </c>
      <c r="E90" s="929"/>
      <c r="F90" s="959">
        <f t="shared" ca="1" si="21"/>
        <v>0</v>
      </c>
      <c r="G90" s="958"/>
      <c r="H90" s="958"/>
      <c r="I90" s="958"/>
      <c r="J90" s="958"/>
      <c r="K90" s="958"/>
      <c r="L90" s="961"/>
    </row>
    <row r="91" spans="1:12" ht="35.1" customHeight="1" outlineLevel="1" x14ac:dyDescent="0.2">
      <c r="B91" s="928" t="s">
        <v>1164</v>
      </c>
      <c r="C91" s="929" t="s">
        <v>338</v>
      </c>
      <c r="D91" s="932"/>
      <c r="E91" s="929"/>
      <c r="F91" s="957">
        <f ca="1">SUM(F92:F97)/MAX(C92:C97)</f>
        <v>0.83333333333333337</v>
      </c>
      <c r="G91" s="958"/>
      <c r="H91" s="959">
        <f ca="1">IF(F91&lt;0.5,0,IF(F91&lt;0.7,2,IF(F91&lt;0.8,4,IF(F91&lt;0.9,6,IF(F91&lt;1,8,10)))))</f>
        <v>6</v>
      </c>
      <c r="I91" s="958"/>
      <c r="J91" s="959">
        <v>1</v>
      </c>
      <c r="K91" s="958"/>
      <c r="L91" s="960">
        <f ca="1">H91*J91</f>
        <v>6</v>
      </c>
    </row>
    <row r="92" spans="1:12" ht="35.1" customHeight="1" outlineLevel="1" x14ac:dyDescent="0.2">
      <c r="A92" s="943">
        <f>ROW(Aviva!$P$262)</f>
        <v>262</v>
      </c>
      <c r="B92" s="931"/>
      <c r="C92" s="930">
        <v>1</v>
      </c>
      <c r="D92" s="932" t="s">
        <v>397</v>
      </c>
      <c r="E92" s="929"/>
      <c r="F92" s="959">
        <f t="shared" ref="F92:F97" ca="1" si="23">INDIRECT(ADDRESS(A92,$A$5,,,"Aviva"))</f>
        <v>1</v>
      </c>
      <c r="G92" s="958"/>
      <c r="H92" s="958"/>
      <c r="I92" s="958"/>
      <c r="J92" s="958"/>
      <c r="K92" s="958"/>
      <c r="L92" s="961"/>
    </row>
    <row r="93" spans="1:12" ht="35.1" customHeight="1" outlineLevel="1" x14ac:dyDescent="0.2">
      <c r="A93" s="943">
        <f t="shared" ref="A93:A97" si="24">A92+4</f>
        <v>266</v>
      </c>
      <c r="B93" s="931"/>
      <c r="C93" s="930">
        <v>2</v>
      </c>
      <c r="D93" s="932" t="s">
        <v>402</v>
      </c>
      <c r="E93" s="929"/>
      <c r="F93" s="959">
        <f t="shared" ca="1" si="23"/>
        <v>1</v>
      </c>
      <c r="G93" s="958"/>
      <c r="H93" s="958"/>
      <c r="I93" s="958"/>
      <c r="J93" s="958"/>
      <c r="K93" s="958"/>
      <c r="L93" s="961"/>
    </row>
    <row r="94" spans="1:12" ht="35.1" customHeight="1" outlineLevel="1" x14ac:dyDescent="0.2">
      <c r="A94" s="943">
        <f t="shared" si="24"/>
        <v>270</v>
      </c>
      <c r="B94" s="931"/>
      <c r="C94" s="930">
        <v>3</v>
      </c>
      <c r="D94" s="932" t="s">
        <v>407</v>
      </c>
      <c r="E94" s="929"/>
      <c r="F94" s="959">
        <f t="shared" ca="1" si="23"/>
        <v>1</v>
      </c>
      <c r="G94" s="958"/>
      <c r="H94" s="958"/>
      <c r="I94" s="958"/>
      <c r="J94" s="958"/>
      <c r="K94" s="958"/>
      <c r="L94" s="961"/>
    </row>
    <row r="95" spans="1:12" ht="35.1" customHeight="1" outlineLevel="1" x14ac:dyDescent="0.2">
      <c r="A95" s="943">
        <f t="shared" si="24"/>
        <v>274</v>
      </c>
      <c r="B95" s="931"/>
      <c r="C95" s="930">
        <v>4</v>
      </c>
      <c r="D95" s="932" t="s">
        <v>411</v>
      </c>
      <c r="E95" s="929"/>
      <c r="F95" s="959">
        <f t="shared" ca="1" si="23"/>
        <v>1</v>
      </c>
      <c r="G95" s="958"/>
      <c r="H95" s="958"/>
      <c r="I95" s="958"/>
      <c r="J95" s="958"/>
      <c r="K95" s="958"/>
      <c r="L95" s="961"/>
    </row>
    <row r="96" spans="1:12" ht="35.1" customHeight="1" outlineLevel="1" x14ac:dyDescent="0.2">
      <c r="A96" s="943">
        <f t="shared" si="24"/>
        <v>278</v>
      </c>
      <c r="B96" s="931"/>
      <c r="C96" s="930">
        <v>5</v>
      </c>
      <c r="D96" s="932" t="s">
        <v>415</v>
      </c>
      <c r="E96" s="929"/>
      <c r="F96" s="959">
        <f t="shared" ca="1" si="23"/>
        <v>0</v>
      </c>
      <c r="G96" s="958"/>
      <c r="H96" s="958"/>
      <c r="I96" s="958"/>
      <c r="J96" s="958"/>
      <c r="K96" s="958"/>
      <c r="L96" s="961"/>
    </row>
    <row r="97" spans="1:12" ht="35.1" customHeight="1" outlineLevel="1" thickBot="1" x14ac:dyDescent="0.25">
      <c r="A97" s="943">
        <f t="shared" si="24"/>
        <v>282</v>
      </c>
      <c r="B97" s="933"/>
      <c r="C97" s="942">
        <v>6</v>
      </c>
      <c r="D97" s="934" t="s">
        <v>420</v>
      </c>
      <c r="E97" s="927"/>
      <c r="F97" s="962">
        <f t="shared" ca="1" si="23"/>
        <v>1</v>
      </c>
      <c r="G97" s="963"/>
      <c r="H97" s="963"/>
      <c r="I97" s="963"/>
      <c r="J97" s="963"/>
      <c r="K97" s="963"/>
      <c r="L97" s="964"/>
    </row>
    <row r="98" spans="1:12" ht="35.1" customHeight="1" thickTop="1" x14ac:dyDescent="0.2"/>
    <row r="118" spans="4:4" ht="35.1" customHeight="1" x14ac:dyDescent="0.2">
      <c r="D118" s="926"/>
    </row>
  </sheetData>
  <printOptions horizontalCentered="1"/>
  <pageMargins left="0.31496062992125984" right="0.31496062992125984" top="0.59055118110236227" bottom="0.59055118110236227" header="0.31496062992125984" footer="0.31496062992125984"/>
  <pageSetup paperSize="9" scale="45" orientation="landscape" r:id="rId1"/>
  <rowBreaks count="3" manualBreakCount="3">
    <brk id="29" max="16383" man="1"/>
    <brk id="54" max="16383" man="1"/>
    <brk id="82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F0F1D-8988-4A20-A4EE-573D4F1E5E8A}">
  <dimension ref="A1:Y285"/>
  <sheetViews>
    <sheetView topLeftCell="C1" zoomScale="70" zoomScaleNormal="70" workbookViewId="0">
      <pane ySplit="1" topLeftCell="A52" activePane="bottomLeft" state="frozen"/>
      <selection activeCell="Q5" sqref="Q5"/>
      <selection pane="bottomLeft" activeCell="Q5" sqref="Q5"/>
    </sheetView>
  </sheetViews>
  <sheetFormatPr defaultColWidth="12.625" defaultRowHeight="39.950000000000003" customHeight="1" x14ac:dyDescent="0.2"/>
  <cols>
    <col min="1" max="1" width="14.125" style="745" bestFit="1" customWidth="1"/>
    <col min="2" max="2" width="40.625" style="745" customWidth="1"/>
    <col min="3" max="3" width="9" style="745" customWidth="1"/>
    <col min="4" max="4" width="40.625" style="745" customWidth="1"/>
    <col min="5" max="5" width="7.625" style="745" customWidth="1"/>
    <col min="6" max="6" width="40.625" style="745" customWidth="1"/>
    <col min="7" max="8" width="11.5" style="745" bestFit="1" customWidth="1"/>
    <col min="9" max="9" width="7.625" style="745" customWidth="1"/>
    <col min="10" max="10" width="40.625" style="745" customWidth="1"/>
    <col min="11" max="11" width="44.75" style="186" customWidth="1"/>
    <col min="12" max="28" width="7.625" style="745" customWidth="1"/>
    <col min="29" max="16384" width="12.625" style="745"/>
  </cols>
  <sheetData>
    <row r="1" spans="1:25" ht="39.950000000000003" customHeight="1" x14ac:dyDescent="0.2">
      <c r="A1" s="127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693" t="s">
        <v>1118</v>
      </c>
      <c r="J1" s="693"/>
      <c r="K1" s="128" t="s">
        <v>8</v>
      </c>
      <c r="L1" s="1" t="s">
        <v>9</v>
      </c>
      <c r="U1" s="971" t="s">
        <v>1119</v>
      </c>
      <c r="V1" s="971"/>
      <c r="W1" s="971"/>
      <c r="X1" s="971"/>
      <c r="Y1" s="971"/>
    </row>
    <row r="2" spans="1:25" ht="39.950000000000003" customHeight="1" x14ac:dyDescent="0.2">
      <c r="A2" s="746" t="s">
        <v>315</v>
      </c>
      <c r="B2" s="747" t="s">
        <v>10</v>
      </c>
      <c r="C2" s="4" t="s">
        <v>11</v>
      </c>
      <c r="D2" s="747" t="s">
        <v>12</v>
      </c>
      <c r="E2" s="747">
        <v>1</v>
      </c>
      <c r="F2" s="747" t="s">
        <v>13</v>
      </c>
      <c r="G2" s="747" t="s">
        <v>14</v>
      </c>
      <c r="H2" s="748" t="s">
        <v>15</v>
      </c>
      <c r="I2" s="749" t="str">
        <f>[1]Planex!I2</f>
        <v>Sim</v>
      </c>
      <c r="J2" s="749">
        <f>[1]Planex!J2</f>
        <v>0</v>
      </c>
      <c r="K2" s="129" t="s">
        <v>238</v>
      </c>
      <c r="L2" s="750" t="s">
        <v>15</v>
      </c>
      <c r="N2" s="745">
        <f>IF(OR(H2="Sim",H2="sim"),1,0)</f>
        <v>1</v>
      </c>
      <c r="O2" s="745">
        <f>IF(OR(I2="Sim",I2="sim"),1,0)</f>
        <v>1</v>
      </c>
      <c r="P2" s="745">
        <f>N2*N3*N4*N5</f>
        <v>1</v>
      </c>
      <c r="Q2" s="745">
        <f>O2*O3*O4*O5</f>
        <v>1</v>
      </c>
    </row>
    <row r="3" spans="1:25" ht="39.950000000000003" customHeight="1" x14ac:dyDescent="0.2">
      <c r="A3" s="746" t="s">
        <v>315</v>
      </c>
      <c r="B3" s="747" t="s">
        <v>10</v>
      </c>
      <c r="C3" s="4" t="s">
        <v>11</v>
      </c>
      <c r="D3" s="747" t="s">
        <v>12</v>
      </c>
      <c r="E3" s="747">
        <v>1</v>
      </c>
      <c r="F3" s="747" t="s">
        <v>13</v>
      </c>
      <c r="G3" s="746" t="s">
        <v>21</v>
      </c>
      <c r="H3" s="748" t="s">
        <v>15</v>
      </c>
      <c r="I3" s="749" t="str">
        <f>[1]Planex!I3</f>
        <v>Sim</v>
      </c>
      <c r="J3" s="749">
        <f>[1]Planex!J3</f>
        <v>0</v>
      </c>
      <c r="K3" s="129" t="s">
        <v>20</v>
      </c>
      <c r="L3" s="751"/>
      <c r="N3" s="745">
        <f t="shared" ref="N3:N66" si="0">IF(OR(H3="Sim",H3="sim"),1,0)</f>
        <v>1</v>
      </c>
      <c r="O3" s="745">
        <f t="shared" ref="O3:O66" si="1">IF(OR(I3="Sim",I3="sim"),1,0)</f>
        <v>1</v>
      </c>
    </row>
    <row r="4" spans="1:25" ht="39.950000000000003" customHeight="1" x14ac:dyDescent="0.2">
      <c r="A4" s="746" t="s">
        <v>315</v>
      </c>
      <c r="B4" s="747" t="s">
        <v>10</v>
      </c>
      <c r="C4" s="4" t="s">
        <v>11</v>
      </c>
      <c r="D4" s="747" t="s">
        <v>12</v>
      </c>
      <c r="E4" s="747">
        <v>1</v>
      </c>
      <c r="F4" s="747" t="s">
        <v>13</v>
      </c>
      <c r="G4" s="746" t="s">
        <v>19</v>
      </c>
      <c r="H4" s="748" t="s">
        <v>15</v>
      </c>
      <c r="I4" s="749" t="str">
        <f>[1]Planex!I4</f>
        <v>Sim</v>
      </c>
      <c r="J4" s="749">
        <f>[1]Planex!J4</f>
        <v>0</v>
      </c>
      <c r="K4" s="129" t="s">
        <v>239</v>
      </c>
      <c r="L4" s="751"/>
      <c r="N4" s="745">
        <f t="shared" si="0"/>
        <v>1</v>
      </c>
      <c r="O4" s="745">
        <f t="shared" si="1"/>
        <v>1</v>
      </c>
    </row>
    <row r="5" spans="1:25" ht="39.950000000000003" customHeight="1" x14ac:dyDescent="0.2">
      <c r="A5" s="746" t="s">
        <v>315</v>
      </c>
      <c r="B5" s="747" t="s">
        <v>10</v>
      </c>
      <c r="C5" s="4" t="s">
        <v>11</v>
      </c>
      <c r="D5" s="747" t="s">
        <v>12</v>
      </c>
      <c r="E5" s="747">
        <v>1</v>
      </c>
      <c r="F5" s="747" t="s">
        <v>13</v>
      </c>
      <c r="G5" s="746" t="s">
        <v>17</v>
      </c>
      <c r="H5" s="748" t="s">
        <v>15</v>
      </c>
      <c r="I5" s="749" t="str">
        <f>[1]Planex!I5</f>
        <v>Sim</v>
      </c>
      <c r="J5" s="749">
        <f>[1]Planex!J5</f>
        <v>0</v>
      </c>
      <c r="K5" s="129" t="s">
        <v>50</v>
      </c>
      <c r="L5" s="752"/>
      <c r="N5" s="745">
        <f t="shared" si="0"/>
        <v>1</v>
      </c>
      <c r="O5" s="745">
        <f t="shared" si="1"/>
        <v>1</v>
      </c>
    </row>
    <row r="6" spans="1:25" ht="39.950000000000003" customHeight="1" x14ac:dyDescent="0.2">
      <c r="A6" s="746" t="s">
        <v>315</v>
      </c>
      <c r="B6" s="747" t="s">
        <v>10</v>
      </c>
      <c r="C6" s="4" t="s">
        <v>11</v>
      </c>
      <c r="D6" s="747" t="s">
        <v>12</v>
      </c>
      <c r="E6" s="747">
        <v>2</v>
      </c>
      <c r="F6" s="747" t="s">
        <v>22</v>
      </c>
      <c r="G6" s="747" t="s">
        <v>14</v>
      </c>
      <c r="H6" s="753" t="s">
        <v>15</v>
      </c>
      <c r="I6" s="754" t="str">
        <f>[1]Planex!I6</f>
        <v>Sim</v>
      </c>
      <c r="J6" s="754">
        <f>[1]Planex!J6</f>
        <v>0</v>
      </c>
      <c r="K6" s="130" t="s">
        <v>240</v>
      </c>
      <c r="L6" s="750" t="s">
        <v>15</v>
      </c>
      <c r="N6" s="745">
        <f t="shared" si="0"/>
        <v>1</v>
      </c>
      <c r="O6" s="745">
        <f t="shared" si="1"/>
        <v>1</v>
      </c>
      <c r="P6" s="745">
        <f>N6*N7*N8*N9</f>
        <v>1</v>
      </c>
      <c r="Q6" s="745">
        <f>O6*O7*O8*O9</f>
        <v>0</v>
      </c>
    </row>
    <row r="7" spans="1:25" ht="39.950000000000003" customHeight="1" x14ac:dyDescent="0.2">
      <c r="A7" s="746" t="s">
        <v>315</v>
      </c>
      <c r="B7" s="747" t="s">
        <v>10</v>
      </c>
      <c r="C7" s="4" t="s">
        <v>11</v>
      </c>
      <c r="D7" s="747" t="s">
        <v>12</v>
      </c>
      <c r="E7" s="747">
        <v>2</v>
      </c>
      <c r="F7" s="747" t="s">
        <v>22</v>
      </c>
      <c r="G7" s="746" t="s">
        <v>21</v>
      </c>
      <c r="H7" s="753" t="s">
        <v>15</v>
      </c>
      <c r="I7" s="754" t="str">
        <f>[1]Planex!I7</f>
        <v>Sim</v>
      </c>
      <c r="J7" s="754">
        <f>[1]Planex!J7</f>
        <v>0</v>
      </c>
      <c r="K7" s="130" t="s">
        <v>243</v>
      </c>
      <c r="L7" s="751"/>
      <c r="N7" s="745">
        <f t="shared" si="0"/>
        <v>1</v>
      </c>
      <c r="O7" s="745">
        <f t="shared" si="1"/>
        <v>1</v>
      </c>
    </row>
    <row r="8" spans="1:25" ht="39.950000000000003" customHeight="1" x14ac:dyDescent="0.2">
      <c r="A8" s="746" t="s">
        <v>315</v>
      </c>
      <c r="B8" s="747" t="s">
        <v>10</v>
      </c>
      <c r="C8" s="4" t="s">
        <v>11</v>
      </c>
      <c r="D8" s="747" t="s">
        <v>12</v>
      </c>
      <c r="E8" s="747">
        <v>2</v>
      </c>
      <c r="F8" s="747" t="s">
        <v>22</v>
      </c>
      <c r="G8" s="746" t="s">
        <v>19</v>
      </c>
      <c r="H8" s="753" t="s">
        <v>15</v>
      </c>
      <c r="I8" s="754" t="str">
        <f>[1]Planex!I8</f>
        <v>Sim</v>
      </c>
      <c r="J8" s="754">
        <f>[1]Planex!J8</f>
        <v>0</v>
      </c>
      <c r="K8" s="130" t="s">
        <v>242</v>
      </c>
      <c r="L8" s="751"/>
      <c r="N8" s="745">
        <f t="shared" si="0"/>
        <v>1</v>
      </c>
      <c r="O8" s="745">
        <f t="shared" si="1"/>
        <v>1</v>
      </c>
    </row>
    <row r="9" spans="1:25" ht="39.950000000000003" customHeight="1" x14ac:dyDescent="0.2">
      <c r="A9" s="746" t="s">
        <v>315</v>
      </c>
      <c r="B9" s="747" t="s">
        <v>10</v>
      </c>
      <c r="C9" s="4" t="s">
        <v>11</v>
      </c>
      <c r="D9" s="747" t="s">
        <v>12</v>
      </c>
      <c r="E9" s="747">
        <v>2</v>
      </c>
      <c r="F9" s="747" t="s">
        <v>22</v>
      </c>
      <c r="G9" s="746" t="s">
        <v>17</v>
      </c>
      <c r="H9" s="753" t="s">
        <v>15</v>
      </c>
      <c r="I9" s="754" t="str">
        <f>[1]Planex!I9</f>
        <v>Não</v>
      </c>
      <c r="J9" s="754" t="str">
        <f>[1]Planex!J9</f>
        <v>Apresenta somente aspectos regionais e não os aspectos locais</v>
      </c>
      <c r="K9" s="130" t="s">
        <v>241</v>
      </c>
      <c r="L9" s="752"/>
      <c r="N9" s="745">
        <f t="shared" si="0"/>
        <v>1</v>
      </c>
      <c r="O9" s="745">
        <f t="shared" si="1"/>
        <v>0</v>
      </c>
    </row>
    <row r="10" spans="1:25" ht="39.950000000000003" customHeight="1" x14ac:dyDescent="0.2">
      <c r="A10" s="746" t="s">
        <v>315</v>
      </c>
      <c r="B10" s="747" t="s">
        <v>10</v>
      </c>
      <c r="C10" s="4" t="s">
        <v>11</v>
      </c>
      <c r="D10" s="747" t="s">
        <v>12</v>
      </c>
      <c r="E10" s="747">
        <v>3</v>
      </c>
      <c r="F10" s="747" t="s">
        <v>28</v>
      </c>
      <c r="G10" s="747" t="s">
        <v>14</v>
      </c>
      <c r="H10" s="753" t="s">
        <v>15</v>
      </c>
      <c r="I10" s="754" t="str">
        <f>[1]Planex!I10</f>
        <v>Não</v>
      </c>
      <c r="J10" s="754" t="str">
        <f>[1]Planex!J10</f>
        <v>Apresenta somente aspectos regionais e não os aspectos locais</v>
      </c>
      <c r="K10" s="129" t="s">
        <v>351</v>
      </c>
      <c r="L10" s="750" t="s">
        <v>15</v>
      </c>
      <c r="N10" s="745">
        <f t="shared" si="0"/>
        <v>1</v>
      </c>
      <c r="O10" s="745">
        <f t="shared" si="1"/>
        <v>0</v>
      </c>
      <c r="P10" s="745">
        <f>N10*N11*N12*N13</f>
        <v>1</v>
      </c>
      <c r="Q10" s="745">
        <f>O10*O11*O12*O13</f>
        <v>0</v>
      </c>
    </row>
    <row r="11" spans="1:25" ht="39.950000000000003" customHeight="1" x14ac:dyDescent="0.2">
      <c r="A11" s="746" t="s">
        <v>315</v>
      </c>
      <c r="B11" s="747" t="s">
        <v>10</v>
      </c>
      <c r="C11" s="4" t="s">
        <v>11</v>
      </c>
      <c r="D11" s="747" t="s">
        <v>12</v>
      </c>
      <c r="E11" s="747">
        <v>3</v>
      </c>
      <c r="F11" s="747" t="s">
        <v>28</v>
      </c>
      <c r="G11" s="746" t="s">
        <v>21</v>
      </c>
      <c r="H11" s="748" t="s">
        <v>15</v>
      </c>
      <c r="I11" s="749" t="str">
        <f>[1]Planex!I11</f>
        <v>Sim</v>
      </c>
      <c r="J11" s="749">
        <f>[1]Planex!J11</f>
        <v>0</v>
      </c>
      <c r="K11" s="129" t="s">
        <v>245</v>
      </c>
      <c r="L11" s="751"/>
      <c r="N11" s="745">
        <f t="shared" si="0"/>
        <v>1</v>
      </c>
      <c r="O11" s="745">
        <f t="shared" si="1"/>
        <v>1</v>
      </c>
    </row>
    <row r="12" spans="1:25" ht="39.950000000000003" customHeight="1" x14ac:dyDescent="0.2">
      <c r="A12" s="746" t="s">
        <v>315</v>
      </c>
      <c r="B12" s="747" t="s">
        <v>10</v>
      </c>
      <c r="C12" s="4" t="s">
        <v>11</v>
      </c>
      <c r="D12" s="747" t="s">
        <v>12</v>
      </c>
      <c r="E12" s="747">
        <v>3</v>
      </c>
      <c r="F12" s="747" t="s">
        <v>28</v>
      </c>
      <c r="G12" s="746" t="s">
        <v>19</v>
      </c>
      <c r="H12" s="748" t="s">
        <v>15</v>
      </c>
      <c r="I12" s="749" t="str">
        <f>[1]Planex!I12</f>
        <v>Sim</v>
      </c>
      <c r="J12" s="749">
        <f>[1]Planex!J12</f>
        <v>0</v>
      </c>
      <c r="K12" s="129" t="s">
        <v>244</v>
      </c>
      <c r="L12" s="751"/>
      <c r="N12" s="745">
        <f t="shared" si="0"/>
        <v>1</v>
      </c>
      <c r="O12" s="745">
        <f t="shared" si="1"/>
        <v>1</v>
      </c>
    </row>
    <row r="13" spans="1:25" ht="39.950000000000003" customHeight="1" x14ac:dyDescent="0.2">
      <c r="A13" s="746" t="s">
        <v>315</v>
      </c>
      <c r="B13" s="747" t="s">
        <v>10</v>
      </c>
      <c r="C13" s="4" t="s">
        <v>11</v>
      </c>
      <c r="D13" s="747" t="s">
        <v>12</v>
      </c>
      <c r="E13" s="747">
        <v>3</v>
      </c>
      <c r="F13" s="747" t="s">
        <v>28</v>
      </c>
      <c r="G13" s="746" t="s">
        <v>17</v>
      </c>
      <c r="H13" s="748" t="s">
        <v>15</v>
      </c>
      <c r="I13" s="749" t="str">
        <f>[1]Planex!I13</f>
        <v>Sim</v>
      </c>
      <c r="J13" s="749">
        <f>[1]Planex!J13</f>
        <v>0</v>
      </c>
      <c r="K13" s="129" t="s">
        <v>352</v>
      </c>
      <c r="L13" s="752"/>
      <c r="N13" s="745">
        <f t="shared" si="0"/>
        <v>1</v>
      </c>
      <c r="O13" s="745">
        <f t="shared" si="1"/>
        <v>1</v>
      </c>
    </row>
    <row r="14" spans="1:25" ht="39.950000000000003" customHeight="1" x14ac:dyDescent="0.2">
      <c r="A14" s="746" t="s">
        <v>315</v>
      </c>
      <c r="B14" s="747" t="s">
        <v>10</v>
      </c>
      <c r="C14" s="4" t="s">
        <v>11</v>
      </c>
      <c r="D14" s="747" t="s">
        <v>12</v>
      </c>
      <c r="E14" s="747">
        <v>4</v>
      </c>
      <c r="F14" s="747" t="s">
        <v>33</v>
      </c>
      <c r="G14" s="747" t="s">
        <v>14</v>
      </c>
      <c r="H14" s="748" t="s">
        <v>108</v>
      </c>
      <c r="I14" s="749" t="str">
        <f>[1]Planex!I14</f>
        <v>Sim</v>
      </c>
      <c r="J14" s="749">
        <f>[1]Planex!J14</f>
        <v>0</v>
      </c>
      <c r="K14" s="129" t="s">
        <v>39</v>
      </c>
      <c r="L14" s="750" t="s">
        <v>15</v>
      </c>
      <c r="N14" s="745">
        <f t="shared" si="0"/>
        <v>1</v>
      </c>
      <c r="O14" s="745">
        <f t="shared" si="1"/>
        <v>1</v>
      </c>
      <c r="P14" s="745">
        <f>N14*N15*N16*N17</f>
        <v>1</v>
      </c>
      <c r="Q14" s="745">
        <f>O14*O15*O16*O17</f>
        <v>1</v>
      </c>
    </row>
    <row r="15" spans="1:25" ht="39.950000000000003" customHeight="1" x14ac:dyDescent="0.2">
      <c r="A15" s="746" t="s">
        <v>315</v>
      </c>
      <c r="B15" s="747" t="s">
        <v>10</v>
      </c>
      <c r="C15" s="4" t="s">
        <v>11</v>
      </c>
      <c r="D15" s="747" t="s">
        <v>12</v>
      </c>
      <c r="E15" s="747">
        <v>4</v>
      </c>
      <c r="F15" s="747" t="s">
        <v>33</v>
      </c>
      <c r="G15" s="746" t="s">
        <v>21</v>
      </c>
      <c r="H15" s="748" t="s">
        <v>108</v>
      </c>
      <c r="I15" s="749" t="str">
        <f>[1]Planex!I15</f>
        <v>Sim</v>
      </c>
      <c r="J15" s="749">
        <f>[1]Planex!J15</f>
        <v>0</v>
      </c>
      <c r="K15" s="129" t="s">
        <v>158</v>
      </c>
      <c r="L15" s="751"/>
      <c r="N15" s="745">
        <f t="shared" si="0"/>
        <v>1</v>
      </c>
      <c r="O15" s="745">
        <f t="shared" si="1"/>
        <v>1</v>
      </c>
    </row>
    <row r="16" spans="1:25" ht="39.950000000000003" customHeight="1" x14ac:dyDescent="0.2">
      <c r="A16" s="746" t="s">
        <v>315</v>
      </c>
      <c r="B16" s="747" t="s">
        <v>10</v>
      </c>
      <c r="C16" s="4" t="s">
        <v>11</v>
      </c>
      <c r="D16" s="747" t="s">
        <v>12</v>
      </c>
      <c r="E16" s="747">
        <v>4</v>
      </c>
      <c r="F16" s="747" t="s">
        <v>33</v>
      </c>
      <c r="G16" s="746" t="s">
        <v>19</v>
      </c>
      <c r="H16" s="748" t="s">
        <v>108</v>
      </c>
      <c r="I16" s="749" t="str">
        <f>[1]Planex!I16</f>
        <v>Sim</v>
      </c>
      <c r="J16" s="749">
        <f>[1]Planex!J16</f>
        <v>0</v>
      </c>
      <c r="K16" s="129" t="s">
        <v>246</v>
      </c>
      <c r="L16" s="751"/>
      <c r="N16" s="745">
        <f t="shared" si="0"/>
        <v>1</v>
      </c>
      <c r="O16" s="745">
        <f t="shared" si="1"/>
        <v>1</v>
      </c>
    </row>
    <row r="17" spans="1:20" ht="39.950000000000003" customHeight="1" x14ac:dyDescent="0.2">
      <c r="A17" s="746" t="s">
        <v>315</v>
      </c>
      <c r="B17" s="747" t="s">
        <v>10</v>
      </c>
      <c r="C17" s="4" t="s">
        <v>11</v>
      </c>
      <c r="D17" s="747" t="s">
        <v>12</v>
      </c>
      <c r="E17" s="747">
        <v>4</v>
      </c>
      <c r="F17" s="747" t="s">
        <v>33</v>
      </c>
      <c r="G17" s="746" t="s">
        <v>17</v>
      </c>
      <c r="H17" s="748" t="s">
        <v>108</v>
      </c>
      <c r="I17" s="749" t="str">
        <f>[1]Planex!I17</f>
        <v>Sim</v>
      </c>
      <c r="J17" s="749">
        <f>[1]Planex!J17</f>
        <v>0</v>
      </c>
      <c r="K17" s="129" t="s">
        <v>156</v>
      </c>
      <c r="L17" s="752"/>
      <c r="N17" s="745">
        <f t="shared" si="0"/>
        <v>1</v>
      </c>
      <c r="O17" s="745">
        <f t="shared" si="1"/>
        <v>1</v>
      </c>
    </row>
    <row r="18" spans="1:20" ht="39.950000000000003" customHeight="1" x14ac:dyDescent="0.2">
      <c r="A18" s="746" t="s">
        <v>315</v>
      </c>
      <c r="B18" s="747" t="s">
        <v>10</v>
      </c>
      <c r="C18" s="4" t="s">
        <v>11</v>
      </c>
      <c r="D18" s="747" t="s">
        <v>12</v>
      </c>
      <c r="E18" s="747">
        <v>5</v>
      </c>
      <c r="F18" s="747" t="s">
        <v>38</v>
      </c>
      <c r="G18" s="747" t="s">
        <v>14</v>
      </c>
      <c r="H18" s="748" t="s">
        <v>15</v>
      </c>
      <c r="I18" s="749" t="str">
        <f>[1]Planex!I18</f>
        <v>Sim</v>
      </c>
      <c r="J18" s="749">
        <f>[1]Planex!J18</f>
        <v>0</v>
      </c>
      <c r="K18" s="129" t="s">
        <v>159</v>
      </c>
      <c r="L18" s="750" t="s">
        <v>15</v>
      </c>
      <c r="N18" s="745">
        <f t="shared" si="0"/>
        <v>1</v>
      </c>
      <c r="O18" s="745">
        <f t="shared" si="1"/>
        <v>1</v>
      </c>
      <c r="P18" s="745">
        <f>N18*N19*N20*N21</f>
        <v>1</v>
      </c>
      <c r="Q18" s="745">
        <f>O18*O19*O20*O21</f>
        <v>1</v>
      </c>
    </row>
    <row r="19" spans="1:20" ht="39.950000000000003" customHeight="1" x14ac:dyDescent="0.2">
      <c r="A19" s="746" t="s">
        <v>315</v>
      </c>
      <c r="B19" s="747" t="s">
        <v>10</v>
      </c>
      <c r="C19" s="4" t="s">
        <v>11</v>
      </c>
      <c r="D19" s="747" t="s">
        <v>12</v>
      </c>
      <c r="E19" s="747">
        <v>5</v>
      </c>
      <c r="F19" s="747" t="s">
        <v>38</v>
      </c>
      <c r="G19" s="746" t="s">
        <v>21</v>
      </c>
      <c r="H19" s="748" t="s">
        <v>15</v>
      </c>
      <c r="I19" s="749" t="str">
        <f>[1]Planex!I19</f>
        <v>Sim</v>
      </c>
      <c r="J19" s="749">
        <f>[1]Planex!J19</f>
        <v>0</v>
      </c>
      <c r="K19" s="129" t="s">
        <v>249</v>
      </c>
      <c r="L19" s="751"/>
      <c r="N19" s="745">
        <f t="shared" si="0"/>
        <v>1</v>
      </c>
      <c r="O19" s="745">
        <f t="shared" si="1"/>
        <v>1</v>
      </c>
    </row>
    <row r="20" spans="1:20" ht="39.950000000000003" customHeight="1" x14ac:dyDescent="0.2">
      <c r="A20" s="746" t="s">
        <v>315</v>
      </c>
      <c r="B20" s="747" t="s">
        <v>10</v>
      </c>
      <c r="C20" s="4" t="s">
        <v>11</v>
      </c>
      <c r="D20" s="747" t="s">
        <v>12</v>
      </c>
      <c r="E20" s="747">
        <v>5</v>
      </c>
      <c r="F20" s="747" t="s">
        <v>38</v>
      </c>
      <c r="G20" s="746" t="s">
        <v>19</v>
      </c>
      <c r="H20" s="748" t="s">
        <v>15</v>
      </c>
      <c r="I20" s="749" t="str">
        <f>[1]Planex!I20</f>
        <v>Sim</v>
      </c>
      <c r="J20" s="749">
        <f>[1]Planex!J20</f>
        <v>0</v>
      </c>
      <c r="K20" s="129" t="s">
        <v>248</v>
      </c>
      <c r="L20" s="751"/>
      <c r="N20" s="745">
        <f t="shared" si="0"/>
        <v>1</v>
      </c>
      <c r="O20" s="745">
        <f t="shared" si="1"/>
        <v>1</v>
      </c>
    </row>
    <row r="21" spans="1:20" ht="39.950000000000003" customHeight="1" x14ac:dyDescent="0.2">
      <c r="A21" s="746" t="s">
        <v>315</v>
      </c>
      <c r="B21" s="747" t="s">
        <v>10</v>
      </c>
      <c r="C21" s="4" t="s">
        <v>11</v>
      </c>
      <c r="D21" s="747" t="s">
        <v>12</v>
      </c>
      <c r="E21" s="747">
        <v>5</v>
      </c>
      <c r="F21" s="747" t="s">
        <v>38</v>
      </c>
      <c r="G21" s="746" t="s">
        <v>17</v>
      </c>
      <c r="H21" s="748" t="s">
        <v>15</v>
      </c>
      <c r="I21" s="749" t="str">
        <f>[1]Planex!I21</f>
        <v>Sim</v>
      </c>
      <c r="J21" s="749">
        <f>[1]Planex!J21</f>
        <v>0</v>
      </c>
      <c r="K21" s="129" t="s">
        <v>247</v>
      </c>
      <c r="L21" s="752"/>
      <c r="N21" s="745">
        <f t="shared" si="0"/>
        <v>1</v>
      </c>
      <c r="O21" s="745">
        <f t="shared" si="1"/>
        <v>1</v>
      </c>
    </row>
    <row r="22" spans="1:20" ht="39.950000000000003" customHeight="1" x14ac:dyDescent="0.2">
      <c r="A22" s="755" t="s">
        <v>315</v>
      </c>
      <c r="B22" s="756" t="s">
        <v>10</v>
      </c>
      <c r="C22" s="39" t="s">
        <v>43</v>
      </c>
      <c r="D22" s="756" t="s">
        <v>44</v>
      </c>
      <c r="E22" s="756">
        <v>1</v>
      </c>
      <c r="F22" s="756" t="s">
        <v>45</v>
      </c>
      <c r="G22" s="756" t="s">
        <v>14</v>
      </c>
      <c r="H22" s="757" t="s">
        <v>15</v>
      </c>
      <c r="I22" s="758" t="str">
        <f>[1]Planex!I22</f>
        <v>Sim</v>
      </c>
      <c r="J22" s="758">
        <f>[1]Planex!J22</f>
        <v>0</v>
      </c>
      <c r="K22" s="132" t="s">
        <v>34</v>
      </c>
      <c r="L22" s="759" t="s">
        <v>23</v>
      </c>
      <c r="N22" s="745">
        <f t="shared" si="0"/>
        <v>1</v>
      </c>
      <c r="O22" s="745">
        <f t="shared" si="1"/>
        <v>1</v>
      </c>
      <c r="P22" s="745">
        <f>N22*N23*N24*N25</f>
        <v>0</v>
      </c>
      <c r="Q22" s="745">
        <f>O22*O23*O24*O25</f>
        <v>1</v>
      </c>
      <c r="R22" s="745">
        <f>MAX(E22:E37)</f>
        <v>4</v>
      </c>
      <c r="S22" s="745">
        <f>SUM(P22:P37)</f>
        <v>2</v>
      </c>
      <c r="T22" s="745">
        <f>SUM(Q22:Q37)</f>
        <v>4</v>
      </c>
    </row>
    <row r="23" spans="1:20" ht="39.950000000000003" customHeight="1" x14ac:dyDescent="0.2">
      <c r="A23" s="755" t="s">
        <v>315</v>
      </c>
      <c r="B23" s="756" t="s">
        <v>10</v>
      </c>
      <c r="C23" s="39" t="s">
        <v>43</v>
      </c>
      <c r="D23" s="756" t="s">
        <v>44</v>
      </c>
      <c r="E23" s="756">
        <v>1</v>
      </c>
      <c r="F23" s="756" t="s">
        <v>45</v>
      </c>
      <c r="G23" s="760" t="s">
        <v>21</v>
      </c>
      <c r="H23" s="757" t="s">
        <v>23</v>
      </c>
      <c r="I23" s="758" t="str">
        <f>[1]Planex!I23</f>
        <v>Sim</v>
      </c>
      <c r="J23" s="761" t="str">
        <f>[1]Planex!J23</f>
        <v>Apresentou 3 alternativas no Rio Paraíba. Indentificando os pontos críticos e soluções de curto prazo para a qualidade da água captada por poços. Apresentou critérios de dimensionamento e calculo e a localização e descrição das unidades</v>
      </c>
      <c r="K23" s="132" t="s">
        <v>251</v>
      </c>
      <c r="L23" s="762"/>
      <c r="N23" s="745">
        <f t="shared" si="0"/>
        <v>0</v>
      </c>
      <c r="O23" s="745">
        <f t="shared" si="1"/>
        <v>1</v>
      </c>
    </row>
    <row r="24" spans="1:20" ht="39.950000000000003" customHeight="1" x14ac:dyDescent="0.2">
      <c r="A24" s="755" t="s">
        <v>315</v>
      </c>
      <c r="B24" s="756" t="s">
        <v>10</v>
      </c>
      <c r="C24" s="39" t="s">
        <v>43</v>
      </c>
      <c r="D24" s="756" t="s">
        <v>44</v>
      </c>
      <c r="E24" s="756">
        <v>1</v>
      </c>
      <c r="F24" s="756" t="s">
        <v>45</v>
      </c>
      <c r="G24" s="760" t="s">
        <v>19</v>
      </c>
      <c r="H24" s="757" t="s">
        <v>23</v>
      </c>
      <c r="I24" s="758" t="str">
        <f>[1]Planex!I24</f>
        <v>Sim</v>
      </c>
      <c r="J24" s="758">
        <f>[1]Planex!J24</f>
        <v>0</v>
      </c>
      <c r="K24" s="132" t="s">
        <v>250</v>
      </c>
      <c r="L24" s="762"/>
      <c r="N24" s="745">
        <f t="shared" si="0"/>
        <v>0</v>
      </c>
      <c r="O24" s="745">
        <f t="shared" si="1"/>
        <v>1</v>
      </c>
    </row>
    <row r="25" spans="1:20" ht="39.950000000000003" customHeight="1" x14ac:dyDescent="0.2">
      <c r="A25" s="755" t="s">
        <v>315</v>
      </c>
      <c r="B25" s="756" t="s">
        <v>10</v>
      </c>
      <c r="C25" s="39" t="s">
        <v>43</v>
      </c>
      <c r="D25" s="756" t="s">
        <v>44</v>
      </c>
      <c r="E25" s="756">
        <v>1</v>
      </c>
      <c r="F25" s="756" t="s">
        <v>45</v>
      </c>
      <c r="G25" s="760" t="s">
        <v>17</v>
      </c>
      <c r="H25" s="757" t="s">
        <v>15</v>
      </c>
      <c r="I25" s="758" t="str">
        <f>[1]Planex!I25</f>
        <v>Sim</v>
      </c>
      <c r="J25" s="758">
        <f>[1]Planex!J25</f>
        <v>0</v>
      </c>
      <c r="K25" s="132" t="s">
        <v>50</v>
      </c>
      <c r="L25" s="763"/>
      <c r="N25" s="745">
        <f t="shared" si="0"/>
        <v>1</v>
      </c>
      <c r="O25" s="745">
        <f t="shared" si="1"/>
        <v>1</v>
      </c>
    </row>
    <row r="26" spans="1:20" ht="39.950000000000003" customHeight="1" x14ac:dyDescent="0.2">
      <c r="A26" s="755" t="s">
        <v>315</v>
      </c>
      <c r="B26" s="756" t="s">
        <v>10</v>
      </c>
      <c r="C26" s="39" t="s">
        <v>43</v>
      </c>
      <c r="D26" s="756" t="s">
        <v>44</v>
      </c>
      <c r="E26" s="756">
        <v>2</v>
      </c>
      <c r="F26" s="756" t="s">
        <v>49</v>
      </c>
      <c r="G26" s="756" t="s">
        <v>14</v>
      </c>
      <c r="H26" s="757" t="s">
        <v>15</v>
      </c>
      <c r="I26" s="758" t="str">
        <f>[1]Planex!I26</f>
        <v>Sim</v>
      </c>
      <c r="J26" s="758">
        <f>[1]Planex!J26</f>
        <v>0</v>
      </c>
      <c r="K26" s="132" t="s">
        <v>34</v>
      </c>
      <c r="L26" s="759" t="s">
        <v>15</v>
      </c>
      <c r="N26" s="745">
        <f t="shared" si="0"/>
        <v>1</v>
      </c>
      <c r="O26" s="745">
        <f t="shared" si="1"/>
        <v>1</v>
      </c>
      <c r="P26" s="745">
        <f>N26*N27*N28*N29</f>
        <v>1</v>
      </c>
      <c r="Q26" s="745">
        <f>O26*O27*O28*O29</f>
        <v>1</v>
      </c>
    </row>
    <row r="27" spans="1:20" ht="39.950000000000003" customHeight="1" x14ac:dyDescent="0.2">
      <c r="A27" s="755" t="s">
        <v>315</v>
      </c>
      <c r="B27" s="756" t="s">
        <v>10</v>
      </c>
      <c r="C27" s="39" t="s">
        <v>43</v>
      </c>
      <c r="D27" s="756" t="s">
        <v>44</v>
      </c>
      <c r="E27" s="756">
        <v>2</v>
      </c>
      <c r="F27" s="756" t="s">
        <v>49</v>
      </c>
      <c r="G27" s="760" t="s">
        <v>21</v>
      </c>
      <c r="H27" s="757" t="s">
        <v>15</v>
      </c>
      <c r="I27" s="758" t="str">
        <f>[1]Planex!I27</f>
        <v>Sim</v>
      </c>
      <c r="J27" s="758">
        <f>[1]Planex!J27</f>
        <v>0</v>
      </c>
      <c r="K27" s="132" t="s">
        <v>212</v>
      </c>
      <c r="L27" s="762"/>
      <c r="N27" s="745">
        <f t="shared" si="0"/>
        <v>1</v>
      </c>
      <c r="O27" s="745">
        <f t="shared" si="1"/>
        <v>1</v>
      </c>
    </row>
    <row r="28" spans="1:20" ht="39.950000000000003" customHeight="1" x14ac:dyDescent="0.2">
      <c r="A28" s="755" t="s">
        <v>315</v>
      </c>
      <c r="B28" s="756" t="s">
        <v>10</v>
      </c>
      <c r="C28" s="39" t="s">
        <v>43</v>
      </c>
      <c r="D28" s="756" t="s">
        <v>44</v>
      </c>
      <c r="E28" s="756">
        <v>2</v>
      </c>
      <c r="F28" s="756" t="s">
        <v>49</v>
      </c>
      <c r="G28" s="760" t="s">
        <v>19</v>
      </c>
      <c r="H28" s="757" t="s">
        <v>15</v>
      </c>
      <c r="I28" s="758" t="str">
        <f>[1]Planex!I28</f>
        <v>Sim</v>
      </c>
      <c r="J28" s="758">
        <f>[1]Planex!J28</f>
        <v>0</v>
      </c>
      <c r="K28" s="132" t="s">
        <v>211</v>
      </c>
      <c r="L28" s="762"/>
      <c r="N28" s="745">
        <f t="shared" si="0"/>
        <v>1</v>
      </c>
      <c r="O28" s="745">
        <f t="shared" si="1"/>
        <v>1</v>
      </c>
    </row>
    <row r="29" spans="1:20" ht="39.950000000000003" customHeight="1" x14ac:dyDescent="0.2">
      <c r="A29" s="755" t="s">
        <v>315</v>
      </c>
      <c r="B29" s="756" t="s">
        <v>10</v>
      </c>
      <c r="C29" s="39" t="s">
        <v>43</v>
      </c>
      <c r="D29" s="756" t="s">
        <v>44</v>
      </c>
      <c r="E29" s="756">
        <v>2</v>
      </c>
      <c r="F29" s="756" t="s">
        <v>49</v>
      </c>
      <c r="G29" s="760" t="s">
        <v>17</v>
      </c>
      <c r="H29" s="757" t="s">
        <v>15</v>
      </c>
      <c r="I29" s="758" t="str">
        <f>[1]Planex!I29</f>
        <v>Sim</v>
      </c>
      <c r="J29" s="758">
        <f>[1]Planex!J29</f>
        <v>0</v>
      </c>
      <c r="K29" s="132" t="s">
        <v>50</v>
      </c>
      <c r="L29" s="763"/>
      <c r="N29" s="745">
        <f t="shared" si="0"/>
        <v>1</v>
      </c>
      <c r="O29" s="745">
        <f t="shared" si="1"/>
        <v>1</v>
      </c>
    </row>
    <row r="30" spans="1:20" ht="39.950000000000003" customHeight="1" x14ac:dyDescent="0.2">
      <c r="A30" s="755" t="s">
        <v>315</v>
      </c>
      <c r="B30" s="756" t="s">
        <v>10</v>
      </c>
      <c r="C30" s="39" t="s">
        <v>43</v>
      </c>
      <c r="D30" s="756" t="s">
        <v>44</v>
      </c>
      <c r="E30" s="756">
        <v>3</v>
      </c>
      <c r="F30" s="756" t="s">
        <v>53</v>
      </c>
      <c r="G30" s="756" t="s">
        <v>14</v>
      </c>
      <c r="H30" s="757" t="s">
        <v>15</v>
      </c>
      <c r="I30" s="758" t="str">
        <f>[1]Planex!I30</f>
        <v>Sim</v>
      </c>
      <c r="J30" s="758">
        <f>[1]Planex!J30</f>
        <v>0</v>
      </c>
      <c r="K30" s="132" t="s">
        <v>34</v>
      </c>
      <c r="L30" s="759" t="s">
        <v>15</v>
      </c>
      <c r="N30" s="745">
        <f t="shared" si="0"/>
        <v>1</v>
      </c>
      <c r="O30" s="745">
        <f t="shared" si="1"/>
        <v>1</v>
      </c>
      <c r="P30" s="745">
        <f>N30*N31*N32*N33</f>
        <v>1</v>
      </c>
      <c r="Q30" s="745">
        <f>O30*O31*O32*O33</f>
        <v>1</v>
      </c>
    </row>
    <row r="31" spans="1:20" ht="39.950000000000003" customHeight="1" x14ac:dyDescent="0.2">
      <c r="A31" s="755" t="s">
        <v>315</v>
      </c>
      <c r="B31" s="756" t="s">
        <v>10</v>
      </c>
      <c r="C31" s="39" t="s">
        <v>43</v>
      </c>
      <c r="D31" s="756" t="s">
        <v>44</v>
      </c>
      <c r="E31" s="756">
        <v>3</v>
      </c>
      <c r="F31" s="756" t="s">
        <v>53</v>
      </c>
      <c r="G31" s="760" t="s">
        <v>21</v>
      </c>
      <c r="H31" s="757" t="s">
        <v>15</v>
      </c>
      <c r="I31" s="758" t="str">
        <f>[1]Planex!I31</f>
        <v>Sim</v>
      </c>
      <c r="J31" s="758">
        <f>[1]Planex!J31</f>
        <v>0</v>
      </c>
      <c r="K31" s="132" t="s">
        <v>253</v>
      </c>
      <c r="L31" s="762"/>
      <c r="N31" s="745">
        <f t="shared" si="0"/>
        <v>1</v>
      </c>
      <c r="O31" s="745">
        <f t="shared" si="1"/>
        <v>1</v>
      </c>
    </row>
    <row r="32" spans="1:20" ht="39.950000000000003" customHeight="1" x14ac:dyDescent="0.2">
      <c r="A32" s="755" t="s">
        <v>315</v>
      </c>
      <c r="B32" s="756" t="s">
        <v>10</v>
      </c>
      <c r="C32" s="39" t="s">
        <v>43</v>
      </c>
      <c r="D32" s="756" t="s">
        <v>44</v>
      </c>
      <c r="E32" s="756">
        <v>3</v>
      </c>
      <c r="F32" s="756" t="s">
        <v>53</v>
      </c>
      <c r="G32" s="760" t="s">
        <v>19</v>
      </c>
      <c r="H32" s="757" t="s">
        <v>15</v>
      </c>
      <c r="I32" s="758" t="str">
        <f>[1]Planex!I32</f>
        <v>Sim</v>
      </c>
      <c r="J32" s="758">
        <f>[1]Planex!J32</f>
        <v>0</v>
      </c>
      <c r="K32" s="132" t="s">
        <v>252</v>
      </c>
      <c r="L32" s="762"/>
      <c r="N32" s="745">
        <f t="shared" si="0"/>
        <v>1</v>
      </c>
      <c r="O32" s="745">
        <f t="shared" si="1"/>
        <v>1</v>
      </c>
    </row>
    <row r="33" spans="1:20" ht="39.950000000000003" customHeight="1" x14ac:dyDescent="0.2">
      <c r="A33" s="755" t="s">
        <v>315</v>
      </c>
      <c r="B33" s="756" t="s">
        <v>10</v>
      </c>
      <c r="C33" s="39" t="s">
        <v>43</v>
      </c>
      <c r="D33" s="756" t="s">
        <v>44</v>
      </c>
      <c r="E33" s="756">
        <v>3</v>
      </c>
      <c r="F33" s="756" t="s">
        <v>53</v>
      </c>
      <c r="G33" s="760" t="s">
        <v>17</v>
      </c>
      <c r="H33" s="757" t="s">
        <v>15</v>
      </c>
      <c r="I33" s="758" t="str">
        <f>[1]Planex!I33</f>
        <v>Sim</v>
      </c>
      <c r="J33" s="758">
        <f>[1]Planex!J33</f>
        <v>0</v>
      </c>
      <c r="K33" s="132" t="s">
        <v>50</v>
      </c>
      <c r="L33" s="763"/>
      <c r="N33" s="745">
        <f t="shared" si="0"/>
        <v>1</v>
      </c>
      <c r="O33" s="745">
        <f t="shared" si="1"/>
        <v>1</v>
      </c>
    </row>
    <row r="34" spans="1:20" ht="39.950000000000003" customHeight="1" x14ac:dyDescent="0.2">
      <c r="A34" s="755" t="s">
        <v>315</v>
      </c>
      <c r="B34" s="756" t="s">
        <v>10</v>
      </c>
      <c r="C34" s="39" t="s">
        <v>43</v>
      </c>
      <c r="D34" s="756" t="s">
        <v>44</v>
      </c>
      <c r="E34" s="756">
        <v>4</v>
      </c>
      <c r="F34" s="756" t="s">
        <v>58</v>
      </c>
      <c r="G34" s="756" t="s">
        <v>14</v>
      </c>
      <c r="H34" s="758" t="s">
        <v>23</v>
      </c>
      <c r="I34" s="758" t="str">
        <f>[1]Planex!I34</f>
        <v>Sim</v>
      </c>
      <c r="J34" s="758">
        <f>[1]Planex!J34</f>
        <v>0</v>
      </c>
      <c r="K34" s="132" t="s">
        <v>254</v>
      </c>
      <c r="L34" s="759" t="s">
        <v>23</v>
      </c>
      <c r="N34" s="745">
        <f t="shared" si="0"/>
        <v>0</v>
      </c>
      <c r="O34" s="745">
        <f t="shared" si="1"/>
        <v>1</v>
      </c>
      <c r="P34" s="745">
        <f>N34*N35*N36*N37</f>
        <v>0</v>
      </c>
      <c r="Q34" s="745">
        <f>O34*O35*O36*O37</f>
        <v>1</v>
      </c>
    </row>
    <row r="35" spans="1:20" ht="39.950000000000003" customHeight="1" x14ac:dyDescent="0.2">
      <c r="A35" s="755" t="s">
        <v>315</v>
      </c>
      <c r="B35" s="756" t="s">
        <v>10</v>
      </c>
      <c r="C35" s="39" t="s">
        <v>43</v>
      </c>
      <c r="D35" s="756" t="s">
        <v>44</v>
      </c>
      <c r="E35" s="756">
        <v>4</v>
      </c>
      <c r="F35" s="756" t="s">
        <v>58</v>
      </c>
      <c r="G35" s="760" t="s">
        <v>21</v>
      </c>
      <c r="H35" s="758" t="s">
        <v>15</v>
      </c>
      <c r="I35" s="758" t="str">
        <f>[1]Planex!I35</f>
        <v>Sim</v>
      </c>
      <c r="J35" s="758">
        <f>[1]Planex!J35</f>
        <v>0</v>
      </c>
      <c r="K35" s="132" t="s">
        <v>125</v>
      </c>
      <c r="L35" s="762"/>
      <c r="N35" s="745">
        <f t="shared" si="0"/>
        <v>1</v>
      </c>
      <c r="O35" s="745">
        <f t="shared" si="1"/>
        <v>1</v>
      </c>
    </row>
    <row r="36" spans="1:20" ht="39.950000000000003" customHeight="1" x14ac:dyDescent="0.2">
      <c r="A36" s="755" t="s">
        <v>315</v>
      </c>
      <c r="B36" s="756" t="s">
        <v>10</v>
      </c>
      <c r="C36" s="39" t="s">
        <v>43</v>
      </c>
      <c r="D36" s="756" t="s">
        <v>44</v>
      </c>
      <c r="E36" s="756">
        <v>4</v>
      </c>
      <c r="F36" s="756" t="s">
        <v>58</v>
      </c>
      <c r="G36" s="760" t="s">
        <v>19</v>
      </c>
      <c r="H36" s="758" t="s">
        <v>23</v>
      </c>
      <c r="I36" s="758" t="str">
        <f>[1]Planex!I36</f>
        <v>Sim</v>
      </c>
      <c r="J36" s="758">
        <f>[1]Planex!J36</f>
        <v>0</v>
      </c>
      <c r="K36" s="132" t="s">
        <v>256</v>
      </c>
      <c r="L36" s="762"/>
      <c r="N36" s="745">
        <f t="shared" si="0"/>
        <v>0</v>
      </c>
      <c r="O36" s="745">
        <f t="shared" si="1"/>
        <v>1</v>
      </c>
    </row>
    <row r="37" spans="1:20" ht="39.950000000000003" customHeight="1" x14ac:dyDescent="0.2">
      <c r="A37" s="755" t="s">
        <v>315</v>
      </c>
      <c r="B37" s="756" t="s">
        <v>10</v>
      </c>
      <c r="C37" s="39" t="s">
        <v>43</v>
      </c>
      <c r="D37" s="756" t="s">
        <v>44</v>
      </c>
      <c r="E37" s="756">
        <v>4</v>
      </c>
      <c r="F37" s="756" t="s">
        <v>58</v>
      </c>
      <c r="G37" s="760" t="s">
        <v>17</v>
      </c>
      <c r="H37" s="758" t="s">
        <v>23</v>
      </c>
      <c r="I37" s="758" t="str">
        <f>[1]Planex!I37</f>
        <v>Sim</v>
      </c>
      <c r="J37" s="758">
        <f>[1]Planex!J37</f>
        <v>0</v>
      </c>
      <c r="K37" s="132" t="s">
        <v>255</v>
      </c>
      <c r="L37" s="763"/>
      <c r="N37" s="745">
        <f t="shared" si="0"/>
        <v>0</v>
      </c>
      <c r="O37" s="745">
        <f t="shared" si="1"/>
        <v>1</v>
      </c>
    </row>
    <row r="38" spans="1:20" ht="39.950000000000003" customHeight="1" x14ac:dyDescent="0.2">
      <c r="A38" s="746" t="s">
        <v>315</v>
      </c>
      <c r="B38" s="764" t="s">
        <v>10</v>
      </c>
      <c r="C38" s="18" t="s">
        <v>62</v>
      </c>
      <c r="D38" s="764" t="s">
        <v>63</v>
      </c>
      <c r="E38" s="764">
        <v>1</v>
      </c>
      <c r="F38" s="764" t="s">
        <v>45</v>
      </c>
      <c r="G38" s="764" t="s">
        <v>14</v>
      </c>
      <c r="H38" s="765" t="s">
        <v>15</v>
      </c>
      <c r="I38" s="765" t="str">
        <f>[1]Planex!I38</f>
        <v>Sim</v>
      </c>
      <c r="J38" s="765">
        <f>[1]Planex!J38</f>
        <v>0</v>
      </c>
      <c r="K38" s="139" t="s">
        <v>34</v>
      </c>
      <c r="L38" s="766" t="s">
        <v>15</v>
      </c>
      <c r="N38" s="745">
        <f t="shared" si="0"/>
        <v>1</v>
      </c>
      <c r="O38" s="745">
        <f t="shared" si="1"/>
        <v>1</v>
      </c>
      <c r="P38" s="745">
        <f>N38*N39*N40*N41</f>
        <v>1</v>
      </c>
      <c r="Q38" s="745">
        <f>O38*O39*O40*O41</f>
        <v>1</v>
      </c>
      <c r="R38" s="745">
        <f>MAX(E38:E53)</f>
        <v>4</v>
      </c>
      <c r="S38" s="745">
        <f>SUM(P38:P53)</f>
        <v>2</v>
      </c>
      <c r="T38" s="745">
        <f>SUM(Q38:Q53)</f>
        <v>3</v>
      </c>
    </row>
    <row r="39" spans="1:20" ht="39.950000000000003" customHeight="1" x14ac:dyDescent="0.2">
      <c r="A39" s="746" t="s">
        <v>315</v>
      </c>
      <c r="B39" s="764" t="s">
        <v>10</v>
      </c>
      <c r="C39" s="18" t="s">
        <v>62</v>
      </c>
      <c r="D39" s="764" t="s">
        <v>63</v>
      </c>
      <c r="E39" s="764">
        <v>1</v>
      </c>
      <c r="F39" s="764" t="s">
        <v>45</v>
      </c>
      <c r="G39" s="767" t="s">
        <v>21</v>
      </c>
      <c r="H39" s="765" t="s">
        <v>15</v>
      </c>
      <c r="I39" s="765" t="str">
        <f>[1]Planex!I39</f>
        <v>Sim</v>
      </c>
      <c r="J39" s="765">
        <f>[1]Planex!J39</f>
        <v>0</v>
      </c>
      <c r="K39" s="139" t="s">
        <v>1101</v>
      </c>
      <c r="L39" s="768"/>
      <c r="N39" s="745">
        <f t="shared" si="0"/>
        <v>1</v>
      </c>
      <c r="O39" s="745">
        <f t="shared" si="1"/>
        <v>1</v>
      </c>
    </row>
    <row r="40" spans="1:20" ht="39.950000000000003" customHeight="1" x14ac:dyDescent="0.2">
      <c r="A40" s="746" t="s">
        <v>315</v>
      </c>
      <c r="B40" s="764" t="s">
        <v>10</v>
      </c>
      <c r="C40" s="18" t="s">
        <v>62</v>
      </c>
      <c r="D40" s="764" t="s">
        <v>63</v>
      </c>
      <c r="E40" s="764">
        <v>1</v>
      </c>
      <c r="F40" s="764" t="s">
        <v>45</v>
      </c>
      <c r="G40" s="767" t="s">
        <v>19</v>
      </c>
      <c r="H40" s="765" t="s">
        <v>108</v>
      </c>
      <c r="I40" s="765" t="str">
        <f>[1]Planex!I40</f>
        <v>Sim</v>
      </c>
      <c r="J40" s="765">
        <f>[1]Planex!J40</f>
        <v>0</v>
      </c>
      <c r="K40" s="139" t="s">
        <v>1100</v>
      </c>
      <c r="L40" s="768"/>
      <c r="N40" s="745">
        <f t="shared" si="0"/>
        <v>1</v>
      </c>
      <c r="O40" s="745">
        <f t="shared" si="1"/>
        <v>1</v>
      </c>
    </row>
    <row r="41" spans="1:20" ht="39.950000000000003" customHeight="1" x14ac:dyDescent="0.2">
      <c r="A41" s="746" t="s">
        <v>315</v>
      </c>
      <c r="B41" s="764" t="s">
        <v>10</v>
      </c>
      <c r="C41" s="18" t="s">
        <v>62</v>
      </c>
      <c r="D41" s="764" t="s">
        <v>63</v>
      </c>
      <c r="E41" s="764">
        <v>1</v>
      </c>
      <c r="F41" s="764" t="s">
        <v>45</v>
      </c>
      <c r="G41" s="767" t="s">
        <v>17</v>
      </c>
      <c r="H41" s="765" t="s">
        <v>15</v>
      </c>
      <c r="I41" s="765" t="str">
        <f>[1]Planex!I41</f>
        <v>Sim</v>
      </c>
      <c r="J41" s="765">
        <f>[1]Planex!J41</f>
        <v>0</v>
      </c>
      <c r="K41" s="139" t="s">
        <v>1099</v>
      </c>
      <c r="L41" s="769"/>
      <c r="N41" s="745">
        <f t="shared" si="0"/>
        <v>1</v>
      </c>
      <c r="O41" s="745">
        <f t="shared" si="1"/>
        <v>1</v>
      </c>
    </row>
    <row r="42" spans="1:20" ht="39.950000000000003" customHeight="1" x14ac:dyDescent="0.2">
      <c r="A42" s="746" t="s">
        <v>315</v>
      </c>
      <c r="B42" s="764" t="s">
        <v>10</v>
      </c>
      <c r="C42" s="18" t="s">
        <v>62</v>
      </c>
      <c r="D42" s="764" t="s">
        <v>63</v>
      </c>
      <c r="E42" s="764">
        <v>2</v>
      </c>
      <c r="F42" s="764" t="s">
        <v>49</v>
      </c>
      <c r="G42" s="764" t="s">
        <v>14</v>
      </c>
      <c r="H42" s="770" t="s">
        <v>23</v>
      </c>
      <c r="I42" s="771" t="s">
        <v>106</v>
      </c>
      <c r="J42" s="772"/>
      <c r="K42" s="133" t="s">
        <v>257</v>
      </c>
      <c r="L42" s="773" t="s">
        <v>23</v>
      </c>
      <c r="N42" s="745">
        <f t="shared" si="0"/>
        <v>0</v>
      </c>
      <c r="O42" s="745">
        <f t="shared" si="1"/>
        <v>0</v>
      </c>
      <c r="P42" s="745">
        <f>N42*N43*N44*N45</f>
        <v>0</v>
      </c>
      <c r="Q42" s="745">
        <f>O42*O43*O44*O45</f>
        <v>0</v>
      </c>
    </row>
    <row r="43" spans="1:20" ht="39.950000000000003" customHeight="1" x14ac:dyDescent="0.2">
      <c r="A43" s="746" t="s">
        <v>315</v>
      </c>
      <c r="B43" s="764" t="s">
        <v>10</v>
      </c>
      <c r="C43" s="18" t="s">
        <v>62</v>
      </c>
      <c r="D43" s="764" t="s">
        <v>63</v>
      </c>
      <c r="E43" s="764">
        <v>2</v>
      </c>
      <c r="F43" s="764" t="s">
        <v>49</v>
      </c>
      <c r="G43" s="767" t="s">
        <v>21</v>
      </c>
      <c r="H43" s="770" t="s">
        <v>23</v>
      </c>
      <c r="I43" s="771" t="s">
        <v>106</v>
      </c>
      <c r="J43" s="771">
        <f>[1]Planex!J43</f>
        <v>0</v>
      </c>
      <c r="K43" s="133" t="s">
        <v>260</v>
      </c>
      <c r="L43" s="774"/>
      <c r="N43" s="745">
        <f t="shared" si="0"/>
        <v>0</v>
      </c>
      <c r="O43" s="745">
        <f t="shared" si="1"/>
        <v>0</v>
      </c>
    </row>
    <row r="44" spans="1:20" ht="39.950000000000003" customHeight="1" x14ac:dyDescent="0.2">
      <c r="A44" s="746" t="s">
        <v>315</v>
      </c>
      <c r="B44" s="764" t="s">
        <v>10</v>
      </c>
      <c r="C44" s="18" t="s">
        <v>62</v>
      </c>
      <c r="D44" s="764" t="s">
        <v>63</v>
      </c>
      <c r="E44" s="764">
        <v>2</v>
      </c>
      <c r="F44" s="764" t="s">
        <v>49</v>
      </c>
      <c r="G44" s="767" t="s">
        <v>19</v>
      </c>
      <c r="H44" s="770" t="s">
        <v>23</v>
      </c>
      <c r="I44" s="771" t="s">
        <v>106</v>
      </c>
      <c r="J44" s="771">
        <f>[1]Planex!J44</f>
        <v>0</v>
      </c>
      <c r="K44" s="133" t="s">
        <v>259</v>
      </c>
      <c r="L44" s="774"/>
      <c r="N44" s="745">
        <f t="shared" si="0"/>
        <v>0</v>
      </c>
      <c r="O44" s="745">
        <f t="shared" si="1"/>
        <v>0</v>
      </c>
    </row>
    <row r="45" spans="1:20" ht="39.950000000000003" customHeight="1" x14ac:dyDescent="0.2">
      <c r="A45" s="746" t="s">
        <v>315</v>
      </c>
      <c r="B45" s="764" t="s">
        <v>10</v>
      </c>
      <c r="C45" s="18" t="s">
        <v>62</v>
      </c>
      <c r="D45" s="764" t="s">
        <v>63</v>
      </c>
      <c r="E45" s="764">
        <v>2</v>
      </c>
      <c r="F45" s="764" t="s">
        <v>49</v>
      </c>
      <c r="G45" s="767" t="s">
        <v>17</v>
      </c>
      <c r="H45" s="770" t="s">
        <v>23</v>
      </c>
      <c r="I45" s="771" t="s">
        <v>106</v>
      </c>
      <c r="J45" s="771">
        <f>[1]Planex!J45</f>
        <v>0</v>
      </c>
      <c r="K45" s="133" t="s">
        <v>258</v>
      </c>
      <c r="L45" s="775"/>
      <c r="N45" s="745">
        <f t="shared" si="0"/>
        <v>0</v>
      </c>
      <c r="O45" s="745">
        <f t="shared" si="1"/>
        <v>0</v>
      </c>
    </row>
    <row r="46" spans="1:20" ht="39.950000000000003" customHeight="1" x14ac:dyDescent="0.2">
      <c r="A46" s="746" t="s">
        <v>315</v>
      </c>
      <c r="B46" s="764" t="s">
        <v>10</v>
      </c>
      <c r="C46" s="18" t="s">
        <v>62</v>
      </c>
      <c r="D46" s="764" t="s">
        <v>63</v>
      </c>
      <c r="E46" s="764">
        <v>3</v>
      </c>
      <c r="F46" s="764" t="s">
        <v>53</v>
      </c>
      <c r="G46" s="764" t="s">
        <v>14</v>
      </c>
      <c r="H46" s="771" t="s">
        <v>23</v>
      </c>
      <c r="I46" s="771" t="str">
        <f>[1]Planex!I46</f>
        <v>Sim</v>
      </c>
      <c r="J46" s="771">
        <f>[1]Planex!J46</f>
        <v>0</v>
      </c>
      <c r="K46" s="133" t="s">
        <v>261</v>
      </c>
      <c r="L46" s="773" t="s">
        <v>23</v>
      </c>
      <c r="N46" s="745">
        <f t="shared" si="0"/>
        <v>0</v>
      </c>
      <c r="O46" s="745">
        <f t="shared" si="1"/>
        <v>1</v>
      </c>
      <c r="P46" s="745">
        <f>N46*N47*N48*N49</f>
        <v>0</v>
      </c>
      <c r="Q46" s="745">
        <f>O46*O47*O48*O49</f>
        <v>1</v>
      </c>
    </row>
    <row r="47" spans="1:20" ht="39.950000000000003" customHeight="1" x14ac:dyDescent="0.2">
      <c r="A47" s="746" t="s">
        <v>315</v>
      </c>
      <c r="B47" s="764" t="s">
        <v>10</v>
      </c>
      <c r="C47" s="18" t="s">
        <v>62</v>
      </c>
      <c r="D47" s="764" t="s">
        <v>63</v>
      </c>
      <c r="E47" s="764">
        <v>3</v>
      </c>
      <c r="F47" s="764" t="s">
        <v>53</v>
      </c>
      <c r="G47" s="767" t="s">
        <v>21</v>
      </c>
      <c r="H47" s="771" t="s">
        <v>23</v>
      </c>
      <c r="I47" s="771" t="str">
        <f>[1]Planex!I47</f>
        <v>Sim</v>
      </c>
      <c r="J47" s="771">
        <f>[1]Planex!J47</f>
        <v>0</v>
      </c>
      <c r="K47" s="133" t="s">
        <v>263</v>
      </c>
      <c r="L47" s="774"/>
      <c r="N47" s="745">
        <f t="shared" si="0"/>
        <v>0</v>
      </c>
      <c r="O47" s="745">
        <f t="shared" si="1"/>
        <v>1</v>
      </c>
    </row>
    <row r="48" spans="1:20" ht="39.950000000000003" customHeight="1" x14ac:dyDescent="0.2">
      <c r="A48" s="746" t="s">
        <v>315</v>
      </c>
      <c r="B48" s="764" t="s">
        <v>10</v>
      </c>
      <c r="C48" s="18" t="s">
        <v>62</v>
      </c>
      <c r="D48" s="764" t="s">
        <v>63</v>
      </c>
      <c r="E48" s="764">
        <v>3</v>
      </c>
      <c r="F48" s="764" t="s">
        <v>53</v>
      </c>
      <c r="G48" s="767" t="s">
        <v>19</v>
      </c>
      <c r="H48" s="771" t="s">
        <v>23</v>
      </c>
      <c r="I48" s="771" t="str">
        <f>[1]Planex!I48</f>
        <v>Sim</v>
      </c>
      <c r="J48" s="771">
        <f>[1]Planex!J48</f>
        <v>0</v>
      </c>
      <c r="K48" s="133" t="s">
        <v>133</v>
      </c>
      <c r="L48" s="774"/>
      <c r="N48" s="745">
        <f t="shared" si="0"/>
        <v>0</v>
      </c>
      <c r="O48" s="745">
        <f t="shared" si="1"/>
        <v>1</v>
      </c>
    </row>
    <row r="49" spans="1:20" ht="39.950000000000003" customHeight="1" x14ac:dyDescent="0.2">
      <c r="A49" s="746" t="s">
        <v>315</v>
      </c>
      <c r="B49" s="764" t="s">
        <v>10</v>
      </c>
      <c r="C49" s="18" t="s">
        <v>62</v>
      </c>
      <c r="D49" s="764" t="s">
        <v>63</v>
      </c>
      <c r="E49" s="764">
        <v>3</v>
      </c>
      <c r="F49" s="764" t="s">
        <v>53</v>
      </c>
      <c r="G49" s="767" t="s">
        <v>17</v>
      </c>
      <c r="H49" s="771" t="s">
        <v>23</v>
      </c>
      <c r="I49" s="771" t="str">
        <f>[1]Planex!I49</f>
        <v>Sim</v>
      </c>
      <c r="J49" s="771">
        <f>[1]Planex!J49</f>
        <v>0</v>
      </c>
      <c r="K49" s="133" t="s">
        <v>262</v>
      </c>
      <c r="L49" s="775"/>
      <c r="N49" s="745">
        <f t="shared" si="0"/>
        <v>0</v>
      </c>
      <c r="O49" s="745">
        <f t="shared" si="1"/>
        <v>1</v>
      </c>
    </row>
    <row r="50" spans="1:20" ht="39.950000000000003" customHeight="1" x14ac:dyDescent="0.2">
      <c r="A50" s="746" t="s">
        <v>315</v>
      </c>
      <c r="B50" s="764" t="s">
        <v>10</v>
      </c>
      <c r="C50" s="18" t="s">
        <v>62</v>
      </c>
      <c r="D50" s="764" t="s">
        <v>63</v>
      </c>
      <c r="E50" s="764">
        <v>4</v>
      </c>
      <c r="F50" s="764" t="s">
        <v>72</v>
      </c>
      <c r="G50" s="776" t="s">
        <v>14</v>
      </c>
      <c r="H50" s="777" t="s">
        <v>15</v>
      </c>
      <c r="I50" s="765" t="str">
        <f>[1]Planex!I50</f>
        <v>Sim</v>
      </c>
      <c r="J50" s="765">
        <f>[1]Planex!J50</f>
        <v>0</v>
      </c>
      <c r="K50" s="139" t="s">
        <v>264</v>
      </c>
      <c r="L50" s="766" t="s">
        <v>15</v>
      </c>
      <c r="N50" s="745">
        <f t="shared" si="0"/>
        <v>1</v>
      </c>
      <c r="O50" s="745">
        <f t="shared" si="1"/>
        <v>1</v>
      </c>
      <c r="P50" s="745">
        <f>N50*N51*N52*N53</f>
        <v>1</v>
      </c>
      <c r="Q50" s="745">
        <f>O50*O51*O52*O53</f>
        <v>1</v>
      </c>
    </row>
    <row r="51" spans="1:20" ht="39.950000000000003" customHeight="1" x14ac:dyDescent="0.2">
      <c r="A51" s="746" t="s">
        <v>315</v>
      </c>
      <c r="B51" s="764" t="s">
        <v>10</v>
      </c>
      <c r="C51" s="18" t="s">
        <v>62</v>
      </c>
      <c r="D51" s="764" t="s">
        <v>63</v>
      </c>
      <c r="E51" s="764">
        <v>4</v>
      </c>
      <c r="F51" s="764" t="s">
        <v>72</v>
      </c>
      <c r="G51" s="778" t="s">
        <v>21</v>
      </c>
      <c r="H51" s="777" t="s">
        <v>15</v>
      </c>
      <c r="I51" s="765" t="str">
        <f>[1]Planex!I51</f>
        <v>Sim</v>
      </c>
      <c r="J51" s="765">
        <f>[1]Planex!J51</f>
        <v>0</v>
      </c>
      <c r="K51" s="139" t="s">
        <v>61</v>
      </c>
      <c r="L51" s="768"/>
      <c r="N51" s="745">
        <f t="shared" si="0"/>
        <v>1</v>
      </c>
      <c r="O51" s="745">
        <f t="shared" si="1"/>
        <v>1</v>
      </c>
    </row>
    <row r="52" spans="1:20" ht="39.950000000000003" customHeight="1" x14ac:dyDescent="0.2">
      <c r="A52" s="746" t="s">
        <v>315</v>
      </c>
      <c r="B52" s="764" t="s">
        <v>10</v>
      </c>
      <c r="C52" s="18" t="s">
        <v>62</v>
      </c>
      <c r="D52" s="764" t="s">
        <v>63</v>
      </c>
      <c r="E52" s="764">
        <v>4</v>
      </c>
      <c r="F52" s="764" t="s">
        <v>72</v>
      </c>
      <c r="G52" s="778" t="s">
        <v>19</v>
      </c>
      <c r="H52" s="777" t="s">
        <v>15</v>
      </c>
      <c r="I52" s="765" t="str">
        <f>[1]Planex!I52</f>
        <v>Sim</v>
      </c>
      <c r="J52" s="765">
        <f>[1]Planex!J52</f>
        <v>0</v>
      </c>
      <c r="K52" s="139" t="s">
        <v>1098</v>
      </c>
      <c r="L52" s="768"/>
      <c r="N52" s="745">
        <f t="shared" si="0"/>
        <v>1</v>
      </c>
      <c r="O52" s="745">
        <f t="shared" si="1"/>
        <v>1</v>
      </c>
    </row>
    <row r="53" spans="1:20" ht="39.950000000000003" customHeight="1" x14ac:dyDescent="0.2">
      <c r="A53" s="746" t="s">
        <v>315</v>
      </c>
      <c r="B53" s="764" t="s">
        <v>10</v>
      </c>
      <c r="C53" s="18" t="s">
        <v>62</v>
      </c>
      <c r="D53" s="764" t="s">
        <v>63</v>
      </c>
      <c r="E53" s="764">
        <v>4</v>
      </c>
      <c r="F53" s="764" t="s">
        <v>72</v>
      </c>
      <c r="G53" s="778" t="s">
        <v>17</v>
      </c>
      <c r="H53" s="777" t="s">
        <v>15</v>
      </c>
      <c r="I53" s="765" t="str">
        <f>[1]Planex!I53</f>
        <v>Sim</v>
      </c>
      <c r="J53" s="765">
        <f>[1]Planex!J53</f>
        <v>0</v>
      </c>
      <c r="K53" s="139" t="s">
        <v>265</v>
      </c>
      <c r="L53" s="769"/>
      <c r="N53" s="745">
        <f t="shared" si="0"/>
        <v>1</v>
      </c>
      <c r="O53" s="745">
        <f t="shared" si="1"/>
        <v>1</v>
      </c>
    </row>
    <row r="54" spans="1:20" ht="39.950000000000003" customHeight="1" x14ac:dyDescent="0.2">
      <c r="A54" s="755" t="s">
        <v>315</v>
      </c>
      <c r="B54" s="779" t="s">
        <v>10</v>
      </c>
      <c r="C54" s="26" t="s">
        <v>77</v>
      </c>
      <c r="D54" s="779" t="s">
        <v>78</v>
      </c>
      <c r="E54" s="779">
        <v>1</v>
      </c>
      <c r="F54" s="779" t="s">
        <v>79</v>
      </c>
      <c r="G54" s="779" t="s">
        <v>14</v>
      </c>
      <c r="H54" s="780" t="s">
        <v>23</v>
      </c>
      <c r="I54" s="781" t="str">
        <f>[1]Planex!I54</f>
        <v>Sim</v>
      </c>
      <c r="J54" s="782" t="str">
        <f>[1]Planex!J54</f>
        <v>Identifica as questões críticas de Reservação e distribuição, propondo ampliação dos reservatórios de Vista Alegre e Miguel Vieria com solução específica para o Reservatório de Vista Alegre. Poço de Sucção para EEAT de Miguel Vieria. Propões execução de novas redes e anéis visando otimizar e equalizar a distribuição na área central face a distribuição da água de um único ponto. Apresenta dados das simulação hidraulica efetuada, bem como a descirção e localização das intalações</v>
      </c>
      <c r="K54" s="134" t="s">
        <v>266</v>
      </c>
      <c r="L54" s="783" t="s">
        <v>23</v>
      </c>
      <c r="N54" s="745">
        <f t="shared" si="0"/>
        <v>0</v>
      </c>
      <c r="O54" s="745">
        <f t="shared" si="1"/>
        <v>1</v>
      </c>
      <c r="P54" s="745">
        <f>N54*N55*N56*N57</f>
        <v>0</v>
      </c>
      <c r="Q54" s="745">
        <f>O54*O55*O56*O57</f>
        <v>1</v>
      </c>
      <c r="R54" s="745">
        <f>MAX(E54:E69)</f>
        <v>4</v>
      </c>
      <c r="S54" s="745">
        <f>SUM(P54:P69)</f>
        <v>2</v>
      </c>
      <c r="T54" s="745">
        <f>SUM(Q54:Q69)</f>
        <v>3</v>
      </c>
    </row>
    <row r="55" spans="1:20" ht="39.950000000000003" customHeight="1" x14ac:dyDescent="0.2">
      <c r="A55" s="755" t="s">
        <v>315</v>
      </c>
      <c r="B55" s="779" t="s">
        <v>10</v>
      </c>
      <c r="C55" s="26" t="s">
        <v>77</v>
      </c>
      <c r="D55" s="779" t="s">
        <v>78</v>
      </c>
      <c r="E55" s="779">
        <v>1</v>
      </c>
      <c r="F55" s="779" t="s">
        <v>79</v>
      </c>
      <c r="G55" s="784" t="s">
        <v>21</v>
      </c>
      <c r="H55" s="780" t="s">
        <v>23</v>
      </c>
      <c r="I55" s="781" t="str">
        <f>[1]Planex!I55</f>
        <v>Sim</v>
      </c>
      <c r="J55" s="781">
        <f>[1]Planex!J55</f>
        <v>0</v>
      </c>
      <c r="K55" s="134" t="s">
        <v>268</v>
      </c>
      <c r="L55" s="785"/>
      <c r="N55" s="745">
        <f t="shared" si="0"/>
        <v>0</v>
      </c>
      <c r="O55" s="745">
        <f t="shared" si="1"/>
        <v>1</v>
      </c>
    </row>
    <row r="56" spans="1:20" ht="39.950000000000003" customHeight="1" x14ac:dyDescent="0.2">
      <c r="A56" s="755" t="s">
        <v>315</v>
      </c>
      <c r="B56" s="779" t="s">
        <v>10</v>
      </c>
      <c r="C56" s="26" t="s">
        <v>77</v>
      </c>
      <c r="D56" s="779" t="s">
        <v>78</v>
      </c>
      <c r="E56" s="779">
        <v>1</v>
      </c>
      <c r="F56" s="779" t="s">
        <v>79</v>
      </c>
      <c r="G56" s="784" t="s">
        <v>19</v>
      </c>
      <c r="H56" s="780" t="s">
        <v>23</v>
      </c>
      <c r="I56" s="781" t="str">
        <f>[1]Planex!I56</f>
        <v>Sim</v>
      </c>
      <c r="J56" s="781">
        <f>[1]Planex!J56</f>
        <v>0</v>
      </c>
      <c r="K56" s="134" t="s">
        <v>268</v>
      </c>
      <c r="L56" s="785"/>
      <c r="N56" s="745">
        <f t="shared" si="0"/>
        <v>0</v>
      </c>
      <c r="O56" s="745">
        <f t="shared" si="1"/>
        <v>1</v>
      </c>
    </row>
    <row r="57" spans="1:20" ht="39.950000000000003" customHeight="1" x14ac:dyDescent="0.2">
      <c r="A57" s="755" t="s">
        <v>315</v>
      </c>
      <c r="B57" s="779" t="s">
        <v>10</v>
      </c>
      <c r="C57" s="26" t="s">
        <v>77</v>
      </c>
      <c r="D57" s="779" t="s">
        <v>78</v>
      </c>
      <c r="E57" s="779">
        <v>1</v>
      </c>
      <c r="F57" s="779" t="s">
        <v>79</v>
      </c>
      <c r="G57" s="784" t="s">
        <v>17</v>
      </c>
      <c r="H57" s="780" t="s">
        <v>23</v>
      </c>
      <c r="I57" s="781" t="str">
        <f>[1]Planex!I57</f>
        <v>Sim</v>
      </c>
      <c r="J57" s="781">
        <f>[1]Planex!J57</f>
        <v>0</v>
      </c>
      <c r="K57" s="134" t="s">
        <v>267</v>
      </c>
      <c r="L57" s="786"/>
      <c r="N57" s="745">
        <f t="shared" si="0"/>
        <v>0</v>
      </c>
      <c r="O57" s="745">
        <f t="shared" si="1"/>
        <v>1</v>
      </c>
    </row>
    <row r="58" spans="1:20" ht="39.950000000000003" customHeight="1" x14ac:dyDescent="0.2">
      <c r="A58" s="755" t="s">
        <v>315</v>
      </c>
      <c r="B58" s="779" t="s">
        <v>10</v>
      </c>
      <c r="C58" s="26" t="s">
        <v>77</v>
      </c>
      <c r="D58" s="779" t="s">
        <v>78</v>
      </c>
      <c r="E58" s="779">
        <v>2</v>
      </c>
      <c r="F58" s="779" t="s">
        <v>82</v>
      </c>
      <c r="G58" s="779" t="s">
        <v>14</v>
      </c>
      <c r="H58" s="780" t="s">
        <v>23</v>
      </c>
      <c r="I58" s="781" t="s">
        <v>106</v>
      </c>
      <c r="J58" s="781">
        <f>[1]Planex!J58</f>
        <v>0</v>
      </c>
      <c r="K58" s="134" t="s">
        <v>269</v>
      </c>
      <c r="L58" s="783" t="s">
        <v>23</v>
      </c>
      <c r="N58" s="745">
        <f t="shared" si="0"/>
        <v>0</v>
      </c>
      <c r="O58" s="745">
        <f t="shared" si="1"/>
        <v>0</v>
      </c>
      <c r="P58" s="745">
        <f>N58*N59*N60*N61</f>
        <v>0</v>
      </c>
      <c r="Q58" s="745">
        <f>O58*O59*O60*O61</f>
        <v>0</v>
      </c>
    </row>
    <row r="59" spans="1:20" ht="39.950000000000003" customHeight="1" x14ac:dyDescent="0.2">
      <c r="A59" s="755" t="s">
        <v>315</v>
      </c>
      <c r="B59" s="779" t="s">
        <v>10</v>
      </c>
      <c r="C59" s="26" t="s">
        <v>77</v>
      </c>
      <c r="D59" s="779" t="s">
        <v>78</v>
      </c>
      <c r="E59" s="779">
        <v>2</v>
      </c>
      <c r="F59" s="779" t="s">
        <v>82</v>
      </c>
      <c r="G59" s="784" t="s">
        <v>21</v>
      </c>
      <c r="H59" s="780" t="s">
        <v>23</v>
      </c>
      <c r="I59" s="781" t="s">
        <v>106</v>
      </c>
      <c r="J59" s="781">
        <f>[1]Planex!J59</f>
        <v>0</v>
      </c>
      <c r="K59" s="134" t="s">
        <v>272</v>
      </c>
      <c r="L59" s="785"/>
      <c r="N59" s="745">
        <f t="shared" si="0"/>
        <v>0</v>
      </c>
      <c r="O59" s="745">
        <f t="shared" si="1"/>
        <v>0</v>
      </c>
    </row>
    <row r="60" spans="1:20" ht="39.950000000000003" customHeight="1" x14ac:dyDescent="0.2">
      <c r="A60" s="755" t="s">
        <v>315</v>
      </c>
      <c r="B60" s="779" t="s">
        <v>10</v>
      </c>
      <c r="C60" s="26" t="s">
        <v>77</v>
      </c>
      <c r="D60" s="779" t="s">
        <v>78</v>
      </c>
      <c r="E60" s="779">
        <v>2</v>
      </c>
      <c r="F60" s="779" t="s">
        <v>82</v>
      </c>
      <c r="G60" s="784" t="s">
        <v>19</v>
      </c>
      <c r="H60" s="780" t="s">
        <v>23</v>
      </c>
      <c r="I60" s="781" t="s">
        <v>106</v>
      </c>
      <c r="J60" s="781">
        <f>[1]Planex!J60</f>
        <v>0</v>
      </c>
      <c r="K60" s="134" t="s">
        <v>271</v>
      </c>
      <c r="L60" s="785"/>
      <c r="N60" s="745">
        <f t="shared" si="0"/>
        <v>0</v>
      </c>
      <c r="O60" s="745">
        <f t="shared" si="1"/>
        <v>0</v>
      </c>
    </row>
    <row r="61" spans="1:20" ht="39.950000000000003" customHeight="1" x14ac:dyDescent="0.2">
      <c r="A61" s="755" t="s">
        <v>315</v>
      </c>
      <c r="B61" s="779" t="s">
        <v>10</v>
      </c>
      <c r="C61" s="26" t="s">
        <v>77</v>
      </c>
      <c r="D61" s="779" t="s">
        <v>78</v>
      </c>
      <c r="E61" s="779">
        <v>2</v>
      </c>
      <c r="F61" s="779" t="s">
        <v>82</v>
      </c>
      <c r="G61" s="784" t="s">
        <v>17</v>
      </c>
      <c r="H61" s="780" t="s">
        <v>23</v>
      </c>
      <c r="I61" s="781" t="s">
        <v>106</v>
      </c>
      <c r="J61" s="781">
        <f>[1]Planex!J61</f>
        <v>0</v>
      </c>
      <c r="K61" s="134" t="s">
        <v>270</v>
      </c>
      <c r="L61" s="786"/>
      <c r="N61" s="745">
        <f t="shared" si="0"/>
        <v>0</v>
      </c>
      <c r="O61" s="745">
        <f t="shared" si="1"/>
        <v>0</v>
      </c>
    </row>
    <row r="62" spans="1:20" ht="39.950000000000003" customHeight="1" x14ac:dyDescent="0.2">
      <c r="A62" s="755" t="s">
        <v>315</v>
      </c>
      <c r="B62" s="779" t="s">
        <v>10</v>
      </c>
      <c r="C62" s="26" t="s">
        <v>77</v>
      </c>
      <c r="D62" s="779" t="s">
        <v>78</v>
      </c>
      <c r="E62" s="779">
        <v>3</v>
      </c>
      <c r="F62" s="779" t="s">
        <v>86</v>
      </c>
      <c r="G62" s="779" t="s">
        <v>14</v>
      </c>
      <c r="H62" s="780" t="s">
        <v>15</v>
      </c>
      <c r="I62" s="781" t="str">
        <f>[1]Planex!I62</f>
        <v>Sim</v>
      </c>
      <c r="J62" s="781">
        <f>[1]Planex!J62</f>
        <v>0</v>
      </c>
      <c r="K62" s="134" t="s">
        <v>273</v>
      </c>
      <c r="L62" s="783" t="s">
        <v>15</v>
      </c>
      <c r="N62" s="745">
        <f t="shared" si="0"/>
        <v>1</v>
      </c>
      <c r="O62" s="745">
        <f t="shared" si="1"/>
        <v>1</v>
      </c>
      <c r="P62" s="745">
        <f>N62*N63*N64*N65</f>
        <v>1</v>
      </c>
      <c r="Q62" s="745">
        <f>O62*O63*O64*O65</f>
        <v>1</v>
      </c>
    </row>
    <row r="63" spans="1:20" ht="39.950000000000003" customHeight="1" x14ac:dyDescent="0.2">
      <c r="A63" s="755" t="s">
        <v>315</v>
      </c>
      <c r="B63" s="779" t="s">
        <v>10</v>
      </c>
      <c r="C63" s="26" t="s">
        <v>77</v>
      </c>
      <c r="D63" s="779" t="s">
        <v>78</v>
      </c>
      <c r="E63" s="779">
        <v>3</v>
      </c>
      <c r="F63" s="779" t="s">
        <v>86</v>
      </c>
      <c r="G63" s="784" t="s">
        <v>21</v>
      </c>
      <c r="H63" s="780" t="s">
        <v>15</v>
      </c>
      <c r="I63" s="781" t="str">
        <f>[1]Planex!I63</f>
        <v>Sim</v>
      </c>
      <c r="J63" s="781">
        <f>[1]Planex!J63</f>
        <v>0</v>
      </c>
      <c r="K63" s="134" t="s">
        <v>89</v>
      </c>
      <c r="L63" s="785"/>
      <c r="N63" s="745">
        <f t="shared" si="0"/>
        <v>1</v>
      </c>
      <c r="O63" s="745">
        <f t="shared" si="1"/>
        <v>1</v>
      </c>
    </row>
    <row r="64" spans="1:20" ht="39.950000000000003" customHeight="1" x14ac:dyDescent="0.2">
      <c r="A64" s="755" t="s">
        <v>315</v>
      </c>
      <c r="B64" s="779" t="s">
        <v>10</v>
      </c>
      <c r="C64" s="26" t="s">
        <v>77</v>
      </c>
      <c r="D64" s="779" t="s">
        <v>78</v>
      </c>
      <c r="E64" s="779">
        <v>3</v>
      </c>
      <c r="F64" s="779" t="s">
        <v>86</v>
      </c>
      <c r="G64" s="784" t="s">
        <v>19</v>
      </c>
      <c r="H64" s="780" t="s">
        <v>15</v>
      </c>
      <c r="I64" s="781" t="str">
        <f>[1]Planex!I64</f>
        <v>Sim</v>
      </c>
      <c r="J64" s="781">
        <f>[1]Planex!J64</f>
        <v>0</v>
      </c>
      <c r="K64" s="134" t="s">
        <v>70</v>
      </c>
      <c r="L64" s="785"/>
      <c r="N64" s="745">
        <f t="shared" si="0"/>
        <v>1</v>
      </c>
      <c r="O64" s="745">
        <f t="shared" si="1"/>
        <v>1</v>
      </c>
    </row>
    <row r="65" spans="1:20" ht="39.950000000000003" customHeight="1" x14ac:dyDescent="0.2">
      <c r="A65" s="755" t="s">
        <v>315</v>
      </c>
      <c r="B65" s="779" t="s">
        <v>10</v>
      </c>
      <c r="C65" s="26" t="s">
        <v>77</v>
      </c>
      <c r="D65" s="779" t="s">
        <v>78</v>
      </c>
      <c r="E65" s="779">
        <v>3</v>
      </c>
      <c r="F65" s="779" t="s">
        <v>86</v>
      </c>
      <c r="G65" s="784" t="s">
        <v>17</v>
      </c>
      <c r="H65" s="780" t="s">
        <v>15</v>
      </c>
      <c r="I65" s="781" t="str">
        <f>[1]Planex!I65</f>
        <v>Sim</v>
      </c>
      <c r="J65" s="781">
        <f>[1]Planex!J65</f>
        <v>0</v>
      </c>
      <c r="K65" s="134" t="s">
        <v>145</v>
      </c>
      <c r="L65" s="786"/>
      <c r="N65" s="745">
        <f t="shared" si="0"/>
        <v>1</v>
      </c>
      <c r="O65" s="745">
        <f t="shared" si="1"/>
        <v>1</v>
      </c>
    </row>
    <row r="66" spans="1:20" ht="39.950000000000003" customHeight="1" x14ac:dyDescent="0.2">
      <c r="A66" s="755" t="s">
        <v>315</v>
      </c>
      <c r="B66" s="779" t="s">
        <v>10</v>
      </c>
      <c r="C66" s="26" t="s">
        <v>77</v>
      </c>
      <c r="D66" s="779" t="s">
        <v>78</v>
      </c>
      <c r="E66" s="779">
        <v>4</v>
      </c>
      <c r="F66" s="779" t="s">
        <v>90</v>
      </c>
      <c r="G66" s="779" t="s">
        <v>14</v>
      </c>
      <c r="H66" s="787" t="s">
        <v>15</v>
      </c>
      <c r="I66" s="788" t="str">
        <f>[1]Planex!I66</f>
        <v>Sim</v>
      </c>
      <c r="J66" s="788">
        <f>[1]Planex!J66</f>
        <v>0</v>
      </c>
      <c r="K66" s="150" t="s">
        <v>191</v>
      </c>
      <c r="L66" s="789" t="s">
        <v>15</v>
      </c>
      <c r="N66" s="745">
        <f t="shared" si="0"/>
        <v>1</v>
      </c>
      <c r="O66" s="745">
        <f t="shared" si="1"/>
        <v>1</v>
      </c>
      <c r="P66" s="745">
        <f>N66*N67*N68*N69</f>
        <v>1</v>
      </c>
      <c r="Q66" s="745">
        <f>O66*O67*O68*O69</f>
        <v>1</v>
      </c>
    </row>
    <row r="67" spans="1:20" ht="39.950000000000003" customHeight="1" x14ac:dyDescent="0.2">
      <c r="A67" s="755" t="s">
        <v>315</v>
      </c>
      <c r="B67" s="779" t="s">
        <v>10</v>
      </c>
      <c r="C67" s="26" t="s">
        <v>77</v>
      </c>
      <c r="D67" s="779" t="s">
        <v>78</v>
      </c>
      <c r="E67" s="779">
        <v>4</v>
      </c>
      <c r="F67" s="779" t="s">
        <v>90</v>
      </c>
      <c r="G67" s="784" t="s">
        <v>21</v>
      </c>
      <c r="H67" s="787" t="s">
        <v>15</v>
      </c>
      <c r="I67" s="788" t="str">
        <f>[1]Planex!I67</f>
        <v>Sim</v>
      </c>
      <c r="J67" s="788">
        <f>[1]Planex!J67</f>
        <v>0</v>
      </c>
      <c r="K67" s="150" t="s">
        <v>234</v>
      </c>
      <c r="L67" s="790"/>
      <c r="N67" s="745">
        <f t="shared" ref="N67:N130" si="2">IF(OR(H67="Sim",H67="sim"),1,0)</f>
        <v>1</v>
      </c>
      <c r="O67" s="745">
        <f t="shared" ref="O67:O130" si="3">IF(OR(I67="Sim",I67="sim"),1,0)</f>
        <v>1</v>
      </c>
    </row>
    <row r="68" spans="1:20" ht="39.950000000000003" customHeight="1" x14ac:dyDescent="0.2">
      <c r="A68" s="755" t="s">
        <v>315</v>
      </c>
      <c r="B68" s="779" t="s">
        <v>10</v>
      </c>
      <c r="C68" s="26" t="s">
        <v>77</v>
      </c>
      <c r="D68" s="779" t="s">
        <v>78</v>
      </c>
      <c r="E68" s="779">
        <v>4</v>
      </c>
      <c r="F68" s="779" t="s">
        <v>90</v>
      </c>
      <c r="G68" s="784" t="s">
        <v>19</v>
      </c>
      <c r="H68" s="787" t="s">
        <v>15</v>
      </c>
      <c r="I68" s="788" t="str">
        <f>[1]Planex!I68</f>
        <v>Sim</v>
      </c>
      <c r="J68" s="788">
        <f>[1]Planex!J68</f>
        <v>0</v>
      </c>
      <c r="K68" s="150" t="s">
        <v>1102</v>
      </c>
      <c r="L68" s="790"/>
      <c r="N68" s="745">
        <f t="shared" si="2"/>
        <v>1</v>
      </c>
      <c r="O68" s="745">
        <f t="shared" si="3"/>
        <v>1</v>
      </c>
    </row>
    <row r="69" spans="1:20" ht="39.950000000000003" customHeight="1" x14ac:dyDescent="0.2">
      <c r="A69" s="755" t="s">
        <v>315</v>
      </c>
      <c r="B69" s="779" t="s">
        <v>10</v>
      </c>
      <c r="C69" s="26" t="s">
        <v>77</v>
      </c>
      <c r="D69" s="779" t="s">
        <v>78</v>
      </c>
      <c r="E69" s="779">
        <v>4</v>
      </c>
      <c r="F69" s="779" t="s">
        <v>90</v>
      </c>
      <c r="G69" s="784" t="s">
        <v>17</v>
      </c>
      <c r="H69" s="787" t="s">
        <v>15</v>
      </c>
      <c r="I69" s="788" t="str">
        <f>[1]Planex!I69</f>
        <v>Sim</v>
      </c>
      <c r="J69" s="788">
        <f>[1]Planex!J69</f>
        <v>0</v>
      </c>
      <c r="K69" s="150" t="s">
        <v>192</v>
      </c>
      <c r="L69" s="791"/>
      <c r="N69" s="745">
        <f t="shared" si="2"/>
        <v>1</v>
      </c>
      <c r="O69" s="745">
        <f t="shared" si="3"/>
        <v>1</v>
      </c>
    </row>
    <row r="70" spans="1:20" ht="39.950000000000003" customHeight="1" x14ac:dyDescent="0.2">
      <c r="A70" s="746" t="s">
        <v>315</v>
      </c>
      <c r="B70" s="747" t="s">
        <v>10</v>
      </c>
      <c r="C70" s="4" t="s">
        <v>95</v>
      </c>
      <c r="D70" s="747" t="s">
        <v>96</v>
      </c>
      <c r="E70" s="747">
        <v>1</v>
      </c>
      <c r="F70" s="747" t="s">
        <v>97</v>
      </c>
      <c r="G70" s="747" t="s">
        <v>14</v>
      </c>
      <c r="H70" s="748" t="s">
        <v>15</v>
      </c>
      <c r="I70" s="749" t="str">
        <f>[1]Planex!I70</f>
        <v>Sim</v>
      </c>
      <c r="J70" s="792" t="str">
        <f>[1]Planex!J70</f>
        <v>Apresenta as atividades de prazos e datas coerentes com a proposta</v>
      </c>
      <c r="K70" s="129" t="s">
        <v>274</v>
      </c>
      <c r="L70" s="750" t="s">
        <v>15</v>
      </c>
      <c r="N70" s="745">
        <f t="shared" si="2"/>
        <v>1</v>
      </c>
      <c r="O70" s="745">
        <f t="shared" si="3"/>
        <v>1</v>
      </c>
      <c r="P70" s="745">
        <f>N70*N71*N72*N73</f>
        <v>1</v>
      </c>
      <c r="Q70" s="745">
        <f>O70*O71*O72*O73</f>
        <v>1</v>
      </c>
      <c r="R70" s="745">
        <f>MAX(E70:E77)</f>
        <v>2</v>
      </c>
      <c r="S70" s="745">
        <f>SUM(P70:P77)</f>
        <v>1</v>
      </c>
      <c r="T70" s="745">
        <f>SUM(Q70:Q77)</f>
        <v>1</v>
      </c>
    </row>
    <row r="71" spans="1:20" ht="39.950000000000003" customHeight="1" x14ac:dyDescent="0.2">
      <c r="A71" s="746" t="s">
        <v>315</v>
      </c>
      <c r="B71" s="747" t="s">
        <v>10</v>
      </c>
      <c r="C71" s="4" t="s">
        <v>95</v>
      </c>
      <c r="D71" s="747" t="s">
        <v>96</v>
      </c>
      <c r="E71" s="747">
        <v>1</v>
      </c>
      <c r="F71" s="747" t="s">
        <v>97</v>
      </c>
      <c r="G71" s="746" t="s">
        <v>21</v>
      </c>
      <c r="H71" s="748" t="s">
        <v>15</v>
      </c>
      <c r="I71" s="749" t="str">
        <f>[1]Planex!I71</f>
        <v>Sim</v>
      </c>
      <c r="J71" s="749">
        <f>[1]Planex!J71</f>
        <v>0</v>
      </c>
      <c r="K71" s="129" t="s">
        <v>277</v>
      </c>
      <c r="L71" s="751"/>
      <c r="N71" s="745">
        <f t="shared" si="2"/>
        <v>1</v>
      </c>
      <c r="O71" s="745">
        <f t="shared" si="3"/>
        <v>1</v>
      </c>
    </row>
    <row r="72" spans="1:20" ht="39.950000000000003" customHeight="1" x14ac:dyDescent="0.2">
      <c r="A72" s="746" t="s">
        <v>315</v>
      </c>
      <c r="B72" s="747" t="s">
        <v>10</v>
      </c>
      <c r="C72" s="4" t="s">
        <v>95</v>
      </c>
      <c r="D72" s="747" t="s">
        <v>96</v>
      </c>
      <c r="E72" s="747">
        <v>1</v>
      </c>
      <c r="F72" s="747" t="s">
        <v>97</v>
      </c>
      <c r="G72" s="746" t="s">
        <v>19</v>
      </c>
      <c r="H72" s="748" t="s">
        <v>15</v>
      </c>
      <c r="I72" s="749" t="str">
        <f>[1]Planex!I72</f>
        <v>Sim</v>
      </c>
      <c r="J72" s="749">
        <f>[1]Planex!J72</f>
        <v>0</v>
      </c>
      <c r="K72" s="129" t="s">
        <v>276</v>
      </c>
      <c r="L72" s="751"/>
      <c r="N72" s="745">
        <f t="shared" si="2"/>
        <v>1</v>
      </c>
      <c r="O72" s="745">
        <f t="shared" si="3"/>
        <v>1</v>
      </c>
    </row>
    <row r="73" spans="1:20" ht="39.950000000000003" customHeight="1" x14ac:dyDescent="0.2">
      <c r="A73" s="746" t="s">
        <v>315</v>
      </c>
      <c r="B73" s="747" t="s">
        <v>10</v>
      </c>
      <c r="C73" s="4" t="s">
        <v>95</v>
      </c>
      <c r="D73" s="747" t="s">
        <v>96</v>
      </c>
      <c r="E73" s="747">
        <v>1</v>
      </c>
      <c r="F73" s="747" t="s">
        <v>97</v>
      </c>
      <c r="G73" s="746" t="s">
        <v>17</v>
      </c>
      <c r="H73" s="748" t="s">
        <v>15</v>
      </c>
      <c r="I73" s="749" t="str">
        <f>[1]Planex!I73</f>
        <v>Sim</v>
      </c>
      <c r="J73" s="749">
        <f>[1]Planex!J73</f>
        <v>0</v>
      </c>
      <c r="K73" s="129" t="s">
        <v>275</v>
      </c>
      <c r="L73" s="752"/>
      <c r="N73" s="745">
        <f t="shared" si="2"/>
        <v>1</v>
      </c>
      <c r="O73" s="745">
        <f t="shared" si="3"/>
        <v>1</v>
      </c>
    </row>
    <row r="74" spans="1:20" ht="39.950000000000003" customHeight="1" x14ac:dyDescent="0.2">
      <c r="A74" s="746" t="s">
        <v>315</v>
      </c>
      <c r="B74" s="747" t="s">
        <v>10</v>
      </c>
      <c r="C74" s="4" t="s">
        <v>95</v>
      </c>
      <c r="D74" s="747" t="s">
        <v>96</v>
      </c>
      <c r="E74" s="747">
        <v>2</v>
      </c>
      <c r="F74" s="747" t="s">
        <v>102</v>
      </c>
      <c r="G74" s="747" t="s">
        <v>14</v>
      </c>
      <c r="H74" s="748" t="s">
        <v>23</v>
      </c>
      <c r="I74" s="749" t="str">
        <f>[1]Planex!I74</f>
        <v>Não</v>
      </c>
      <c r="J74" s="749" t="str">
        <f>[1]Planex!J74</f>
        <v>Não apresenta as atividades predecessoras.</v>
      </c>
      <c r="K74" s="129" t="s">
        <v>278</v>
      </c>
      <c r="L74" s="750" t="s">
        <v>23</v>
      </c>
      <c r="N74" s="745">
        <f t="shared" si="2"/>
        <v>0</v>
      </c>
      <c r="O74" s="745">
        <f t="shared" si="3"/>
        <v>0</v>
      </c>
      <c r="P74" s="745">
        <f>N74*N75*N76*N77</f>
        <v>0</v>
      </c>
      <c r="Q74" s="745">
        <f>O74*O75*O76*O77</f>
        <v>0</v>
      </c>
    </row>
    <row r="75" spans="1:20" ht="39.950000000000003" customHeight="1" x14ac:dyDescent="0.2">
      <c r="A75" s="746" t="s">
        <v>315</v>
      </c>
      <c r="B75" s="747" t="s">
        <v>10</v>
      </c>
      <c r="C75" s="4" t="s">
        <v>95</v>
      </c>
      <c r="D75" s="747" t="s">
        <v>96</v>
      </c>
      <c r="E75" s="747">
        <v>2</v>
      </c>
      <c r="F75" s="747" t="s">
        <v>102</v>
      </c>
      <c r="G75" s="746" t="s">
        <v>21</v>
      </c>
      <c r="H75" s="748" t="s">
        <v>15</v>
      </c>
      <c r="I75" s="749" t="str">
        <f>[1]Planex!I75</f>
        <v>Não</v>
      </c>
      <c r="J75" s="749">
        <f>[1]Planex!J75</f>
        <v>0</v>
      </c>
      <c r="K75" s="129" t="s">
        <v>280</v>
      </c>
      <c r="L75" s="751"/>
      <c r="N75" s="745">
        <f t="shared" si="2"/>
        <v>1</v>
      </c>
      <c r="O75" s="745">
        <f t="shared" si="3"/>
        <v>0</v>
      </c>
    </row>
    <row r="76" spans="1:20" ht="39.950000000000003" customHeight="1" x14ac:dyDescent="0.2">
      <c r="A76" s="746" t="s">
        <v>315</v>
      </c>
      <c r="B76" s="747" t="s">
        <v>10</v>
      </c>
      <c r="C76" s="4" t="s">
        <v>95</v>
      </c>
      <c r="D76" s="747" t="s">
        <v>96</v>
      </c>
      <c r="E76" s="747">
        <v>2</v>
      </c>
      <c r="F76" s="747" t="s">
        <v>102</v>
      </c>
      <c r="G76" s="746" t="s">
        <v>19</v>
      </c>
      <c r="H76" s="748" t="s">
        <v>23</v>
      </c>
      <c r="I76" s="749" t="str">
        <f>[1]Planex!I76</f>
        <v>Não</v>
      </c>
      <c r="J76" s="749">
        <f>[1]Planex!J76</f>
        <v>0</v>
      </c>
      <c r="K76" s="129" t="s">
        <v>278</v>
      </c>
      <c r="L76" s="751"/>
      <c r="N76" s="745">
        <f t="shared" si="2"/>
        <v>0</v>
      </c>
      <c r="O76" s="745">
        <f t="shared" si="3"/>
        <v>0</v>
      </c>
    </row>
    <row r="77" spans="1:20" ht="39.950000000000003" customHeight="1" x14ac:dyDescent="0.2">
      <c r="A77" s="746" t="s">
        <v>315</v>
      </c>
      <c r="B77" s="747" t="s">
        <v>10</v>
      </c>
      <c r="C77" s="4" t="s">
        <v>95</v>
      </c>
      <c r="D77" s="747" t="s">
        <v>96</v>
      </c>
      <c r="E77" s="747">
        <v>2</v>
      </c>
      <c r="F77" s="747" t="s">
        <v>102</v>
      </c>
      <c r="G77" s="746" t="s">
        <v>17</v>
      </c>
      <c r="H77" s="748" t="s">
        <v>15</v>
      </c>
      <c r="I77" s="749" t="str">
        <f>[1]Planex!I77</f>
        <v>Não</v>
      </c>
      <c r="J77" s="749">
        <f>[1]Planex!J77</f>
        <v>0</v>
      </c>
      <c r="K77" s="129" t="s">
        <v>279</v>
      </c>
      <c r="L77" s="752"/>
      <c r="N77" s="745">
        <f t="shared" si="2"/>
        <v>1</v>
      </c>
      <c r="O77" s="745">
        <f t="shared" si="3"/>
        <v>0</v>
      </c>
    </row>
    <row r="78" spans="1:20" ht="39.950000000000003" customHeight="1" x14ac:dyDescent="0.2">
      <c r="A78" s="793" t="s">
        <v>315</v>
      </c>
      <c r="B78" s="794" t="s">
        <v>366</v>
      </c>
      <c r="C78" s="117" t="s">
        <v>317</v>
      </c>
      <c r="D78" s="794" t="s">
        <v>318</v>
      </c>
      <c r="E78" s="794">
        <v>1</v>
      </c>
      <c r="F78" s="794" t="s">
        <v>817</v>
      </c>
      <c r="G78" s="794" t="s">
        <v>14</v>
      </c>
      <c r="H78" s="795" t="s">
        <v>15</v>
      </c>
      <c r="I78" s="796" t="str">
        <f>[1]Planex!I78</f>
        <v>Sim</v>
      </c>
      <c r="J78" s="796">
        <f>[1]Planex!J78</f>
        <v>0</v>
      </c>
      <c r="K78" s="146" t="s">
        <v>34</v>
      </c>
      <c r="L78" s="797" t="s">
        <v>15</v>
      </c>
      <c r="N78" s="745">
        <f t="shared" si="2"/>
        <v>1</v>
      </c>
      <c r="O78" s="745">
        <f t="shared" si="3"/>
        <v>1</v>
      </c>
      <c r="P78" s="745">
        <f>N78*N79*N80*N81</f>
        <v>1</v>
      </c>
      <c r="Q78" s="745">
        <f>O78*O79*O80*O81</f>
        <v>1</v>
      </c>
    </row>
    <row r="79" spans="1:20" ht="39.950000000000003" customHeight="1" x14ac:dyDescent="0.2">
      <c r="A79" s="793" t="s">
        <v>315</v>
      </c>
      <c r="B79" s="794" t="s">
        <v>366</v>
      </c>
      <c r="C79" s="117" t="s">
        <v>317</v>
      </c>
      <c r="D79" s="794" t="s">
        <v>318</v>
      </c>
      <c r="E79" s="794">
        <v>1</v>
      </c>
      <c r="F79" s="794" t="s">
        <v>817</v>
      </c>
      <c r="G79" s="793" t="s">
        <v>21</v>
      </c>
      <c r="H79" s="795" t="s">
        <v>15</v>
      </c>
      <c r="I79" s="796" t="str">
        <f>[1]Planex!I79</f>
        <v>Sim</v>
      </c>
      <c r="J79" s="796">
        <f>[1]Planex!J79</f>
        <v>0</v>
      </c>
      <c r="K79" s="146" t="s">
        <v>993</v>
      </c>
      <c r="L79" s="798"/>
      <c r="N79" s="745">
        <f t="shared" si="2"/>
        <v>1</v>
      </c>
      <c r="O79" s="745">
        <f t="shared" si="3"/>
        <v>1</v>
      </c>
    </row>
    <row r="80" spans="1:20" ht="39.950000000000003" customHeight="1" x14ac:dyDescent="0.2">
      <c r="A80" s="793" t="s">
        <v>315</v>
      </c>
      <c r="B80" s="794" t="s">
        <v>366</v>
      </c>
      <c r="C80" s="117" t="s">
        <v>317</v>
      </c>
      <c r="D80" s="794" t="s">
        <v>318</v>
      </c>
      <c r="E80" s="794">
        <v>1</v>
      </c>
      <c r="F80" s="794" t="s">
        <v>817</v>
      </c>
      <c r="G80" s="793" t="s">
        <v>19</v>
      </c>
      <c r="H80" s="795" t="s">
        <v>15</v>
      </c>
      <c r="I80" s="796" t="str">
        <f>[1]Planex!I80</f>
        <v>Sim</v>
      </c>
      <c r="J80" s="796">
        <f>[1]Planex!J80</f>
        <v>0</v>
      </c>
      <c r="K80" s="146" t="s">
        <v>992</v>
      </c>
      <c r="L80" s="798"/>
      <c r="N80" s="745">
        <f t="shared" si="2"/>
        <v>1</v>
      </c>
      <c r="O80" s="745">
        <f t="shared" si="3"/>
        <v>1</v>
      </c>
    </row>
    <row r="81" spans="1:17" ht="39.950000000000003" customHeight="1" x14ac:dyDescent="0.2">
      <c r="A81" s="793" t="s">
        <v>315</v>
      </c>
      <c r="B81" s="794" t="s">
        <v>366</v>
      </c>
      <c r="C81" s="117" t="s">
        <v>317</v>
      </c>
      <c r="D81" s="794" t="s">
        <v>318</v>
      </c>
      <c r="E81" s="794">
        <v>1</v>
      </c>
      <c r="F81" s="794" t="s">
        <v>817</v>
      </c>
      <c r="G81" s="793" t="s">
        <v>17</v>
      </c>
      <c r="H81" s="795" t="s">
        <v>15</v>
      </c>
      <c r="I81" s="796" t="str">
        <f>[1]Planex!I81</f>
        <v>Sim</v>
      </c>
      <c r="J81" s="796">
        <f>[1]Planex!J81</f>
        <v>0</v>
      </c>
      <c r="K81" s="146" t="s">
        <v>991</v>
      </c>
      <c r="L81" s="799"/>
      <c r="N81" s="745">
        <f t="shared" si="2"/>
        <v>1</v>
      </c>
      <c r="O81" s="745">
        <f t="shared" si="3"/>
        <v>1</v>
      </c>
    </row>
    <row r="82" spans="1:17" ht="39.950000000000003" customHeight="1" x14ac:dyDescent="0.2">
      <c r="A82" s="793" t="s">
        <v>315</v>
      </c>
      <c r="B82" s="794" t="s">
        <v>366</v>
      </c>
      <c r="C82" s="117" t="s">
        <v>317</v>
      </c>
      <c r="D82" s="794" t="s">
        <v>318</v>
      </c>
      <c r="E82" s="794">
        <v>2</v>
      </c>
      <c r="F82" s="794" t="s">
        <v>821</v>
      </c>
      <c r="G82" s="794" t="s">
        <v>14</v>
      </c>
      <c r="H82" s="800" t="s">
        <v>15</v>
      </c>
      <c r="I82" s="801" t="str">
        <f>[1]Planex!I82</f>
        <v>Sim</v>
      </c>
      <c r="J82" s="801">
        <f>[1]Planex!J82</f>
        <v>0</v>
      </c>
      <c r="K82" s="151" t="s">
        <v>1082</v>
      </c>
      <c r="L82" s="802" t="s">
        <v>15</v>
      </c>
      <c r="N82" s="745">
        <f t="shared" si="2"/>
        <v>1</v>
      </c>
      <c r="O82" s="745">
        <f t="shared" si="3"/>
        <v>1</v>
      </c>
      <c r="P82" s="745">
        <f>N82*N83*N84*N85</f>
        <v>1</v>
      </c>
      <c r="Q82" s="745">
        <f>O82*O83*O84*O85</f>
        <v>1</v>
      </c>
    </row>
    <row r="83" spans="1:17" ht="39.950000000000003" customHeight="1" x14ac:dyDescent="0.2">
      <c r="A83" s="793" t="s">
        <v>315</v>
      </c>
      <c r="B83" s="794" t="s">
        <v>366</v>
      </c>
      <c r="C83" s="117" t="s">
        <v>317</v>
      </c>
      <c r="D83" s="794" t="s">
        <v>318</v>
      </c>
      <c r="E83" s="794">
        <v>2</v>
      </c>
      <c r="F83" s="794" t="s">
        <v>821</v>
      </c>
      <c r="G83" s="793" t="s">
        <v>21</v>
      </c>
      <c r="H83" s="800" t="s">
        <v>15</v>
      </c>
      <c r="I83" s="801" t="str">
        <f>[1]Planex!I83</f>
        <v>Sim</v>
      </c>
      <c r="J83" s="801">
        <f>[1]Planex!J83</f>
        <v>0</v>
      </c>
      <c r="K83" s="151" t="s">
        <v>1085</v>
      </c>
      <c r="L83" s="803"/>
      <c r="N83" s="745">
        <f t="shared" si="2"/>
        <v>1</v>
      </c>
      <c r="O83" s="745">
        <f t="shared" si="3"/>
        <v>1</v>
      </c>
    </row>
    <row r="84" spans="1:17" ht="39.950000000000003" customHeight="1" x14ac:dyDescent="0.2">
      <c r="A84" s="793" t="s">
        <v>315</v>
      </c>
      <c r="B84" s="794" t="s">
        <v>366</v>
      </c>
      <c r="C84" s="117" t="s">
        <v>317</v>
      </c>
      <c r="D84" s="794" t="s">
        <v>318</v>
      </c>
      <c r="E84" s="794">
        <v>2</v>
      </c>
      <c r="F84" s="794" t="s">
        <v>821</v>
      </c>
      <c r="G84" s="793" t="s">
        <v>19</v>
      </c>
      <c r="H84" s="800" t="s">
        <v>15</v>
      </c>
      <c r="I84" s="801" t="str">
        <f>[1]Planex!I84</f>
        <v>Sim</v>
      </c>
      <c r="J84" s="801">
        <f>[1]Planex!J84</f>
        <v>0</v>
      </c>
      <c r="K84" s="151" t="s">
        <v>1084</v>
      </c>
      <c r="L84" s="803"/>
      <c r="N84" s="745">
        <f t="shared" si="2"/>
        <v>1</v>
      </c>
      <c r="O84" s="745">
        <f t="shared" si="3"/>
        <v>1</v>
      </c>
    </row>
    <row r="85" spans="1:17" ht="39.950000000000003" customHeight="1" x14ac:dyDescent="0.2">
      <c r="A85" s="793" t="s">
        <v>315</v>
      </c>
      <c r="B85" s="794" t="s">
        <v>366</v>
      </c>
      <c r="C85" s="117" t="s">
        <v>317</v>
      </c>
      <c r="D85" s="794" t="s">
        <v>318</v>
      </c>
      <c r="E85" s="794">
        <v>2</v>
      </c>
      <c r="F85" s="794" t="s">
        <v>821</v>
      </c>
      <c r="G85" s="793" t="s">
        <v>17</v>
      </c>
      <c r="H85" s="800" t="s">
        <v>15</v>
      </c>
      <c r="I85" s="801" t="str">
        <f>[1]Planex!I85</f>
        <v>Sim</v>
      </c>
      <c r="J85" s="801">
        <f>[1]Planex!J85</f>
        <v>0</v>
      </c>
      <c r="K85" s="151" t="s">
        <v>1083</v>
      </c>
      <c r="L85" s="804"/>
      <c r="N85" s="745">
        <f t="shared" si="2"/>
        <v>1</v>
      </c>
      <c r="O85" s="745">
        <f t="shared" si="3"/>
        <v>1</v>
      </c>
    </row>
    <row r="86" spans="1:17" ht="39.950000000000003" customHeight="1" x14ac:dyDescent="0.2">
      <c r="A86" s="793" t="s">
        <v>315</v>
      </c>
      <c r="B86" s="794" t="s">
        <v>366</v>
      </c>
      <c r="C86" s="117" t="s">
        <v>317</v>
      </c>
      <c r="D86" s="794" t="s">
        <v>318</v>
      </c>
      <c r="E86" s="794">
        <v>3</v>
      </c>
      <c r="F86" s="794" t="s">
        <v>825</v>
      </c>
      <c r="G86" s="794" t="s">
        <v>14</v>
      </c>
      <c r="H86" s="795" t="s">
        <v>15</v>
      </c>
      <c r="I86" s="796" t="str">
        <f>[1]Planex!I86</f>
        <v>Sim</v>
      </c>
      <c r="J86" s="796">
        <f>[1]Planex!J86</f>
        <v>0</v>
      </c>
      <c r="K86" s="146" t="s">
        <v>994</v>
      </c>
      <c r="L86" s="797" t="s">
        <v>15</v>
      </c>
      <c r="N86" s="745">
        <f t="shared" si="2"/>
        <v>1</v>
      </c>
      <c r="O86" s="745">
        <f t="shared" si="3"/>
        <v>1</v>
      </c>
      <c r="P86" s="745">
        <f>N86*N87*N88*N89</f>
        <v>1</v>
      </c>
      <c r="Q86" s="745">
        <f>O86*O87*O88*O89</f>
        <v>1</v>
      </c>
    </row>
    <row r="87" spans="1:17" ht="39.950000000000003" customHeight="1" x14ac:dyDescent="0.2">
      <c r="A87" s="793" t="s">
        <v>315</v>
      </c>
      <c r="B87" s="794" t="s">
        <v>366</v>
      </c>
      <c r="C87" s="117" t="s">
        <v>317</v>
      </c>
      <c r="D87" s="794" t="s">
        <v>318</v>
      </c>
      <c r="E87" s="794">
        <v>3</v>
      </c>
      <c r="F87" s="794" t="s">
        <v>825</v>
      </c>
      <c r="G87" s="793" t="s">
        <v>21</v>
      </c>
      <c r="H87" s="795" t="s">
        <v>15</v>
      </c>
      <c r="I87" s="796" t="str">
        <f>[1]Planex!I87</f>
        <v>Sim</v>
      </c>
      <c r="J87" s="796">
        <f>[1]Planex!J87</f>
        <v>0</v>
      </c>
      <c r="K87" s="146" t="s">
        <v>963</v>
      </c>
      <c r="L87" s="798"/>
      <c r="N87" s="745">
        <f t="shared" si="2"/>
        <v>1</v>
      </c>
      <c r="O87" s="745">
        <f t="shared" si="3"/>
        <v>1</v>
      </c>
    </row>
    <row r="88" spans="1:17" ht="39.950000000000003" customHeight="1" x14ac:dyDescent="0.2">
      <c r="A88" s="793" t="s">
        <v>315</v>
      </c>
      <c r="B88" s="794" t="s">
        <v>366</v>
      </c>
      <c r="C88" s="117" t="s">
        <v>317</v>
      </c>
      <c r="D88" s="794" t="s">
        <v>318</v>
      </c>
      <c r="E88" s="794">
        <v>3</v>
      </c>
      <c r="F88" s="794" t="s">
        <v>825</v>
      </c>
      <c r="G88" s="793" t="s">
        <v>19</v>
      </c>
      <c r="H88" s="795" t="s">
        <v>15</v>
      </c>
      <c r="I88" s="796" t="str">
        <f>[1]Planex!I88</f>
        <v>Sim</v>
      </c>
      <c r="J88" s="796">
        <f>[1]Planex!J88</f>
        <v>0</v>
      </c>
      <c r="K88" s="146" t="s">
        <v>996</v>
      </c>
      <c r="L88" s="798"/>
      <c r="N88" s="745">
        <f t="shared" si="2"/>
        <v>1</v>
      </c>
      <c r="O88" s="745">
        <f t="shared" si="3"/>
        <v>1</v>
      </c>
    </row>
    <row r="89" spans="1:17" ht="39.950000000000003" customHeight="1" x14ac:dyDescent="0.2">
      <c r="A89" s="793" t="s">
        <v>315</v>
      </c>
      <c r="B89" s="794" t="s">
        <v>366</v>
      </c>
      <c r="C89" s="117" t="s">
        <v>317</v>
      </c>
      <c r="D89" s="794" t="s">
        <v>318</v>
      </c>
      <c r="E89" s="794">
        <v>3</v>
      </c>
      <c r="F89" s="794" t="s">
        <v>825</v>
      </c>
      <c r="G89" s="793" t="s">
        <v>17</v>
      </c>
      <c r="H89" s="795" t="s">
        <v>15</v>
      </c>
      <c r="I89" s="796" t="str">
        <f>[1]Planex!I89</f>
        <v>Sim</v>
      </c>
      <c r="J89" s="796">
        <f>[1]Planex!J89</f>
        <v>0</v>
      </c>
      <c r="K89" s="146" t="s">
        <v>995</v>
      </c>
      <c r="L89" s="799"/>
      <c r="N89" s="745">
        <f t="shared" si="2"/>
        <v>1</v>
      </c>
      <c r="O89" s="745">
        <f t="shared" si="3"/>
        <v>1</v>
      </c>
    </row>
    <row r="90" spans="1:17" ht="39.950000000000003" customHeight="1" x14ac:dyDescent="0.2">
      <c r="A90" s="805" t="s">
        <v>315</v>
      </c>
      <c r="B90" s="806" t="s">
        <v>366</v>
      </c>
      <c r="C90" s="122" t="s">
        <v>319</v>
      </c>
      <c r="D90" s="806" t="s">
        <v>320</v>
      </c>
      <c r="E90" s="806">
        <v>1</v>
      </c>
      <c r="F90" s="806" t="s">
        <v>79</v>
      </c>
      <c r="G90" s="806" t="s">
        <v>14</v>
      </c>
      <c r="H90" s="807" t="s">
        <v>15</v>
      </c>
      <c r="I90" s="808" t="str">
        <f>[1]Planex!I90</f>
        <v>Não</v>
      </c>
      <c r="J90" s="809" t="str">
        <f>[1]Planex!J90</f>
        <v xml:space="preserve">Nào está claro a froma de operar em Miguel Vieira antes da oimplantação da rede coletora e elevatória. </v>
      </c>
      <c r="K90" s="147" t="s">
        <v>34</v>
      </c>
      <c r="L90" s="810" t="s">
        <v>23</v>
      </c>
      <c r="N90" s="745">
        <f t="shared" si="2"/>
        <v>1</v>
      </c>
      <c r="O90" s="745">
        <f t="shared" si="3"/>
        <v>0</v>
      </c>
      <c r="P90" s="745">
        <f>N90*N91*N92*N93</f>
        <v>0</v>
      </c>
      <c r="Q90" s="745">
        <f>O90*O91*O92*O93</f>
        <v>0</v>
      </c>
    </row>
    <row r="91" spans="1:17" ht="39.950000000000003" customHeight="1" x14ac:dyDescent="0.2">
      <c r="A91" s="805" t="s">
        <v>315</v>
      </c>
      <c r="B91" s="806" t="s">
        <v>366</v>
      </c>
      <c r="C91" s="122" t="s">
        <v>319</v>
      </c>
      <c r="D91" s="806" t="s">
        <v>320</v>
      </c>
      <c r="E91" s="806">
        <v>1</v>
      </c>
      <c r="F91" s="806" t="s">
        <v>79</v>
      </c>
      <c r="G91" s="805" t="s">
        <v>21</v>
      </c>
      <c r="H91" s="807" t="s">
        <v>23</v>
      </c>
      <c r="I91" s="808" t="str">
        <f>[1]Planex!I91</f>
        <v>Não</v>
      </c>
      <c r="J91" s="808">
        <f>[1]Planex!J91</f>
        <v>0</v>
      </c>
      <c r="K91" s="147" t="s">
        <v>999</v>
      </c>
      <c r="L91" s="811"/>
      <c r="N91" s="745">
        <f t="shared" si="2"/>
        <v>0</v>
      </c>
      <c r="O91" s="745">
        <f t="shared" si="3"/>
        <v>0</v>
      </c>
    </row>
    <row r="92" spans="1:17" ht="39.950000000000003" customHeight="1" x14ac:dyDescent="0.2">
      <c r="A92" s="805" t="s">
        <v>315</v>
      </c>
      <c r="B92" s="806" t="s">
        <v>366</v>
      </c>
      <c r="C92" s="122" t="s">
        <v>319</v>
      </c>
      <c r="D92" s="806" t="s">
        <v>320</v>
      </c>
      <c r="E92" s="806">
        <v>1</v>
      </c>
      <c r="F92" s="806" t="s">
        <v>79</v>
      </c>
      <c r="G92" s="805" t="s">
        <v>19</v>
      </c>
      <c r="H92" s="807" t="s">
        <v>23</v>
      </c>
      <c r="I92" s="808" t="str">
        <f>[1]Planex!I92</f>
        <v>Sim</v>
      </c>
      <c r="J92" s="808">
        <f>[1]Planex!J92</f>
        <v>0</v>
      </c>
      <c r="K92" s="147" t="s">
        <v>998</v>
      </c>
      <c r="L92" s="811"/>
      <c r="N92" s="745">
        <f t="shared" si="2"/>
        <v>0</v>
      </c>
      <c r="O92" s="745">
        <f t="shared" si="3"/>
        <v>1</v>
      </c>
    </row>
    <row r="93" spans="1:17" ht="39.950000000000003" customHeight="1" x14ac:dyDescent="0.2">
      <c r="A93" s="805" t="s">
        <v>315</v>
      </c>
      <c r="B93" s="806" t="s">
        <v>366</v>
      </c>
      <c r="C93" s="122" t="s">
        <v>319</v>
      </c>
      <c r="D93" s="806" t="s">
        <v>320</v>
      </c>
      <c r="E93" s="806">
        <v>1</v>
      </c>
      <c r="F93" s="806" t="s">
        <v>79</v>
      </c>
      <c r="G93" s="805" t="s">
        <v>17</v>
      </c>
      <c r="H93" s="807" t="s">
        <v>15</v>
      </c>
      <c r="I93" s="808" t="str">
        <f>[1]Planex!I93</f>
        <v>Sim</v>
      </c>
      <c r="J93" s="808">
        <f>[1]Planex!J93</f>
        <v>0</v>
      </c>
      <c r="K93" s="147" t="s">
        <v>997</v>
      </c>
      <c r="L93" s="812"/>
      <c r="N93" s="745">
        <f t="shared" si="2"/>
        <v>1</v>
      </c>
      <c r="O93" s="745">
        <f t="shared" si="3"/>
        <v>1</v>
      </c>
    </row>
    <row r="94" spans="1:17" ht="39.950000000000003" customHeight="1" x14ac:dyDescent="0.2">
      <c r="A94" s="805" t="s">
        <v>315</v>
      </c>
      <c r="B94" s="806" t="s">
        <v>366</v>
      </c>
      <c r="C94" s="122" t="s">
        <v>319</v>
      </c>
      <c r="D94" s="806" t="s">
        <v>320</v>
      </c>
      <c r="E94" s="806">
        <v>2</v>
      </c>
      <c r="F94" s="806" t="s">
        <v>82</v>
      </c>
      <c r="G94" s="806" t="s">
        <v>14</v>
      </c>
      <c r="H94" s="807" t="s">
        <v>15</v>
      </c>
      <c r="I94" s="808" t="str">
        <f>[1]Planex!I94</f>
        <v>Sim</v>
      </c>
      <c r="J94" s="808">
        <f>[1]Planex!J94</f>
        <v>0</v>
      </c>
      <c r="K94" s="147" t="s">
        <v>34</v>
      </c>
      <c r="L94" s="810" t="s">
        <v>15</v>
      </c>
      <c r="N94" s="745">
        <f t="shared" si="2"/>
        <v>1</v>
      </c>
      <c r="O94" s="745">
        <f t="shared" si="3"/>
        <v>1</v>
      </c>
      <c r="P94" s="745">
        <f>N94*N95*N96*N97</f>
        <v>1</v>
      </c>
      <c r="Q94" s="745">
        <f>O94*O95*O96*O97</f>
        <v>1</v>
      </c>
    </row>
    <row r="95" spans="1:17" ht="39.950000000000003" customHeight="1" x14ac:dyDescent="0.2">
      <c r="A95" s="805" t="s">
        <v>315</v>
      </c>
      <c r="B95" s="806" t="s">
        <v>366</v>
      </c>
      <c r="C95" s="122" t="s">
        <v>319</v>
      </c>
      <c r="D95" s="806" t="s">
        <v>320</v>
      </c>
      <c r="E95" s="806">
        <v>2</v>
      </c>
      <c r="F95" s="806" t="s">
        <v>82</v>
      </c>
      <c r="G95" s="805" t="s">
        <v>21</v>
      </c>
      <c r="H95" s="807" t="s">
        <v>15</v>
      </c>
      <c r="I95" s="808" t="str">
        <f>[1]Planex!I95</f>
        <v>Sim</v>
      </c>
      <c r="J95" s="808">
        <f>[1]Planex!J95</f>
        <v>0</v>
      </c>
      <c r="K95" s="147" t="s">
        <v>1001</v>
      </c>
      <c r="L95" s="811"/>
      <c r="N95" s="745">
        <f t="shared" si="2"/>
        <v>1</v>
      </c>
      <c r="O95" s="745">
        <f t="shared" si="3"/>
        <v>1</v>
      </c>
    </row>
    <row r="96" spans="1:17" ht="39.950000000000003" customHeight="1" x14ac:dyDescent="0.2">
      <c r="A96" s="805" t="s">
        <v>315</v>
      </c>
      <c r="B96" s="806" t="s">
        <v>366</v>
      </c>
      <c r="C96" s="122" t="s">
        <v>319</v>
      </c>
      <c r="D96" s="806" t="s">
        <v>320</v>
      </c>
      <c r="E96" s="806">
        <v>2</v>
      </c>
      <c r="F96" s="806" t="s">
        <v>82</v>
      </c>
      <c r="G96" s="805" t="s">
        <v>19</v>
      </c>
      <c r="H96" s="807" t="s">
        <v>15</v>
      </c>
      <c r="I96" s="808" t="str">
        <f>[1]Planex!I96</f>
        <v>Sim</v>
      </c>
      <c r="J96" s="808">
        <f>[1]Planex!J96</f>
        <v>0</v>
      </c>
      <c r="K96" s="147" t="s">
        <v>1000</v>
      </c>
      <c r="L96" s="811"/>
      <c r="N96" s="745">
        <f t="shared" si="2"/>
        <v>1</v>
      </c>
      <c r="O96" s="745">
        <f t="shared" si="3"/>
        <v>1</v>
      </c>
    </row>
    <row r="97" spans="1:17" ht="39.950000000000003" customHeight="1" x14ac:dyDescent="0.2">
      <c r="A97" s="805" t="s">
        <v>315</v>
      </c>
      <c r="B97" s="806" t="s">
        <v>366</v>
      </c>
      <c r="C97" s="122" t="s">
        <v>319</v>
      </c>
      <c r="D97" s="806" t="s">
        <v>320</v>
      </c>
      <c r="E97" s="806">
        <v>2</v>
      </c>
      <c r="F97" s="806" t="s">
        <v>82</v>
      </c>
      <c r="G97" s="805" t="s">
        <v>17</v>
      </c>
      <c r="H97" s="807" t="s">
        <v>15</v>
      </c>
      <c r="I97" s="808" t="str">
        <f>[1]Planex!I97</f>
        <v>Sim</v>
      </c>
      <c r="J97" s="808">
        <f>[1]Planex!J97</f>
        <v>0</v>
      </c>
      <c r="K97" s="147" t="s">
        <v>50</v>
      </c>
      <c r="L97" s="812"/>
      <c r="N97" s="745">
        <f t="shared" si="2"/>
        <v>1</v>
      </c>
      <c r="O97" s="745">
        <f t="shared" si="3"/>
        <v>1</v>
      </c>
    </row>
    <row r="98" spans="1:17" ht="39.950000000000003" customHeight="1" x14ac:dyDescent="0.2">
      <c r="A98" s="805" t="s">
        <v>315</v>
      </c>
      <c r="B98" s="806" t="s">
        <v>366</v>
      </c>
      <c r="C98" s="122" t="s">
        <v>319</v>
      </c>
      <c r="D98" s="806" t="s">
        <v>320</v>
      </c>
      <c r="E98" s="806">
        <v>3</v>
      </c>
      <c r="F98" s="806" t="s">
        <v>90</v>
      </c>
      <c r="G98" s="806" t="s">
        <v>14</v>
      </c>
      <c r="H98" s="807" t="s">
        <v>15</v>
      </c>
      <c r="I98" s="808" t="str">
        <f>[1]Planex!I98</f>
        <v>Sim</v>
      </c>
      <c r="J98" s="808">
        <f>[1]Planex!J98</f>
        <v>0</v>
      </c>
      <c r="K98" s="147" t="s">
        <v>833</v>
      </c>
      <c r="L98" s="810" t="s">
        <v>15</v>
      </c>
      <c r="N98" s="745">
        <f t="shared" si="2"/>
        <v>1</v>
      </c>
      <c r="O98" s="745">
        <f t="shared" si="3"/>
        <v>1</v>
      </c>
      <c r="P98" s="745">
        <f>N98*N99*N100*N101</f>
        <v>1</v>
      </c>
      <c r="Q98" s="745">
        <f>O98*O99*O100*O101</f>
        <v>1</v>
      </c>
    </row>
    <row r="99" spans="1:17" ht="39.950000000000003" customHeight="1" x14ac:dyDescent="0.2">
      <c r="A99" s="805" t="s">
        <v>315</v>
      </c>
      <c r="B99" s="806" t="s">
        <v>366</v>
      </c>
      <c r="C99" s="122" t="s">
        <v>319</v>
      </c>
      <c r="D99" s="806" t="s">
        <v>320</v>
      </c>
      <c r="E99" s="806">
        <v>3</v>
      </c>
      <c r="F99" s="806" t="s">
        <v>90</v>
      </c>
      <c r="G99" s="805" t="s">
        <v>21</v>
      </c>
      <c r="H99" s="807" t="s">
        <v>15</v>
      </c>
      <c r="I99" s="808" t="str">
        <f>[1]Planex!I99</f>
        <v>Sim</v>
      </c>
      <c r="J99" s="808">
        <f>[1]Planex!J99</f>
        <v>0</v>
      </c>
      <c r="K99" s="147" t="s">
        <v>442</v>
      </c>
      <c r="L99" s="811"/>
      <c r="N99" s="745">
        <f t="shared" si="2"/>
        <v>1</v>
      </c>
      <c r="O99" s="745">
        <f t="shared" si="3"/>
        <v>1</v>
      </c>
    </row>
    <row r="100" spans="1:17" ht="39.950000000000003" customHeight="1" x14ac:dyDescent="0.2">
      <c r="A100" s="805" t="s">
        <v>315</v>
      </c>
      <c r="B100" s="806" t="s">
        <v>366</v>
      </c>
      <c r="C100" s="122" t="s">
        <v>319</v>
      </c>
      <c r="D100" s="806" t="s">
        <v>320</v>
      </c>
      <c r="E100" s="806">
        <v>3</v>
      </c>
      <c r="F100" s="806" t="s">
        <v>90</v>
      </c>
      <c r="G100" s="805" t="s">
        <v>19</v>
      </c>
      <c r="H100" s="807" t="s">
        <v>15</v>
      </c>
      <c r="I100" s="808" t="str">
        <f>[1]Planex!I100</f>
        <v>Sim</v>
      </c>
      <c r="J100" s="808">
        <f>[1]Planex!J100</f>
        <v>0</v>
      </c>
      <c r="K100" s="147" t="s">
        <v>1002</v>
      </c>
      <c r="L100" s="811"/>
      <c r="N100" s="745">
        <f t="shared" si="2"/>
        <v>1</v>
      </c>
      <c r="O100" s="745">
        <f t="shared" si="3"/>
        <v>1</v>
      </c>
    </row>
    <row r="101" spans="1:17" ht="39.950000000000003" customHeight="1" x14ac:dyDescent="0.2">
      <c r="A101" s="805" t="s">
        <v>315</v>
      </c>
      <c r="B101" s="806" t="s">
        <v>366</v>
      </c>
      <c r="C101" s="122" t="s">
        <v>319</v>
      </c>
      <c r="D101" s="806" t="s">
        <v>320</v>
      </c>
      <c r="E101" s="806">
        <v>3</v>
      </c>
      <c r="F101" s="806" t="s">
        <v>90</v>
      </c>
      <c r="G101" s="805" t="s">
        <v>17</v>
      </c>
      <c r="H101" s="807" t="s">
        <v>15</v>
      </c>
      <c r="I101" s="808" t="str">
        <f>[1]Planex!I101</f>
        <v>Sim</v>
      </c>
      <c r="J101" s="808">
        <f>[1]Planex!J101</f>
        <v>0</v>
      </c>
      <c r="K101" s="147" t="s">
        <v>834</v>
      </c>
      <c r="L101" s="812"/>
      <c r="N101" s="745">
        <f t="shared" si="2"/>
        <v>1</v>
      </c>
      <c r="O101" s="745">
        <f t="shared" si="3"/>
        <v>1</v>
      </c>
    </row>
    <row r="102" spans="1:17" ht="39.950000000000003" customHeight="1" x14ac:dyDescent="0.2">
      <c r="A102" s="793" t="s">
        <v>315</v>
      </c>
      <c r="B102" s="794" t="s">
        <v>366</v>
      </c>
      <c r="C102" s="117" t="s">
        <v>321</v>
      </c>
      <c r="D102" s="794" t="s">
        <v>322</v>
      </c>
      <c r="E102" s="794">
        <v>1</v>
      </c>
      <c r="F102" s="794" t="s">
        <v>79</v>
      </c>
      <c r="G102" s="794" t="s">
        <v>14</v>
      </c>
      <c r="H102" s="795" t="s">
        <v>15</v>
      </c>
      <c r="I102" s="796" t="str">
        <f>[1]Planex!I102</f>
        <v>Não</v>
      </c>
      <c r="J102" s="813" t="str">
        <f>[1]Planex!J102</f>
        <v xml:space="preserve">Nào está claro a froma de operar em Miguel Vieira antes da oimplantação da rede coletora e elevatória. </v>
      </c>
      <c r="K102" s="146" t="s">
        <v>34</v>
      </c>
      <c r="L102" s="797" t="s">
        <v>15</v>
      </c>
      <c r="N102" s="745">
        <f t="shared" si="2"/>
        <v>1</v>
      </c>
      <c r="O102" s="745">
        <f t="shared" si="3"/>
        <v>0</v>
      </c>
      <c r="P102" s="745">
        <f>N102*N103*N104*N105</f>
        <v>1</v>
      </c>
      <c r="Q102" s="745">
        <f>O102*O103*O104*O105</f>
        <v>0</v>
      </c>
    </row>
    <row r="103" spans="1:17" ht="39.950000000000003" customHeight="1" x14ac:dyDescent="0.2">
      <c r="A103" s="793" t="s">
        <v>315</v>
      </c>
      <c r="B103" s="794" t="s">
        <v>366</v>
      </c>
      <c r="C103" s="117" t="s">
        <v>321</v>
      </c>
      <c r="D103" s="794" t="s">
        <v>322</v>
      </c>
      <c r="E103" s="794">
        <v>1</v>
      </c>
      <c r="F103" s="794" t="s">
        <v>79</v>
      </c>
      <c r="G103" s="793" t="s">
        <v>21</v>
      </c>
      <c r="H103" s="795" t="s">
        <v>15</v>
      </c>
      <c r="I103" s="796" t="str">
        <f>[1]Planex!I103</f>
        <v>Não</v>
      </c>
      <c r="J103" s="796">
        <f>[1]Planex!J103</f>
        <v>0</v>
      </c>
      <c r="K103" s="146" t="s">
        <v>1005</v>
      </c>
      <c r="L103" s="798"/>
      <c r="N103" s="745">
        <f t="shared" si="2"/>
        <v>1</v>
      </c>
      <c r="O103" s="745">
        <f t="shared" si="3"/>
        <v>0</v>
      </c>
    </row>
    <row r="104" spans="1:17" ht="39.950000000000003" customHeight="1" x14ac:dyDescent="0.2">
      <c r="A104" s="793" t="s">
        <v>315</v>
      </c>
      <c r="B104" s="794" t="s">
        <v>366</v>
      </c>
      <c r="C104" s="117" t="s">
        <v>321</v>
      </c>
      <c r="D104" s="794" t="s">
        <v>322</v>
      </c>
      <c r="E104" s="794">
        <v>1</v>
      </c>
      <c r="F104" s="794" t="s">
        <v>79</v>
      </c>
      <c r="G104" s="793" t="s">
        <v>19</v>
      </c>
      <c r="H104" s="795" t="s">
        <v>15</v>
      </c>
      <c r="I104" s="796" t="str">
        <f>[1]Planex!I104</f>
        <v>Sim</v>
      </c>
      <c r="J104" s="796">
        <f>[1]Planex!J104</f>
        <v>0</v>
      </c>
      <c r="K104" s="146" t="s">
        <v>1004</v>
      </c>
      <c r="L104" s="798"/>
      <c r="N104" s="745">
        <f t="shared" si="2"/>
        <v>1</v>
      </c>
      <c r="O104" s="745">
        <f t="shared" si="3"/>
        <v>1</v>
      </c>
    </row>
    <row r="105" spans="1:17" ht="39.950000000000003" customHeight="1" x14ac:dyDescent="0.2">
      <c r="A105" s="793" t="s">
        <v>315</v>
      </c>
      <c r="B105" s="794" t="s">
        <v>366</v>
      </c>
      <c r="C105" s="117" t="s">
        <v>321</v>
      </c>
      <c r="D105" s="794" t="s">
        <v>322</v>
      </c>
      <c r="E105" s="794">
        <v>1</v>
      </c>
      <c r="F105" s="794" t="s">
        <v>79</v>
      </c>
      <c r="G105" s="793" t="s">
        <v>17</v>
      </c>
      <c r="H105" s="795" t="s">
        <v>15</v>
      </c>
      <c r="I105" s="796" t="str">
        <f>[1]Planex!I105</f>
        <v>Sim</v>
      </c>
      <c r="J105" s="796">
        <f>[1]Planex!J105</f>
        <v>0</v>
      </c>
      <c r="K105" s="146" t="s">
        <v>1003</v>
      </c>
      <c r="L105" s="799"/>
      <c r="N105" s="745">
        <f t="shared" si="2"/>
        <v>1</v>
      </c>
      <c r="O105" s="745">
        <f t="shared" si="3"/>
        <v>1</v>
      </c>
    </row>
    <row r="106" spans="1:17" ht="39.950000000000003" customHeight="1" x14ac:dyDescent="0.2">
      <c r="A106" s="793" t="s">
        <v>315</v>
      </c>
      <c r="B106" s="794" t="s">
        <v>366</v>
      </c>
      <c r="C106" s="117" t="s">
        <v>321</v>
      </c>
      <c r="D106" s="794" t="s">
        <v>322</v>
      </c>
      <c r="E106" s="794">
        <v>2</v>
      </c>
      <c r="F106" s="794" t="s">
        <v>82</v>
      </c>
      <c r="G106" s="814" t="s">
        <v>14</v>
      </c>
      <c r="H106" s="815" t="s">
        <v>15</v>
      </c>
      <c r="I106" s="816" t="str">
        <f>[1]Planex!I106</f>
        <v>Sim</v>
      </c>
      <c r="J106" s="816">
        <f>[1]Planex!J106</f>
        <v>0</v>
      </c>
      <c r="K106" s="152" t="s">
        <v>34</v>
      </c>
      <c r="L106" s="434" t="s">
        <v>15</v>
      </c>
      <c r="N106" s="745">
        <f t="shared" si="2"/>
        <v>1</v>
      </c>
      <c r="O106" s="745">
        <f t="shared" si="3"/>
        <v>1</v>
      </c>
      <c r="P106" s="745">
        <f>N106*N107*N108*N109</f>
        <v>1</v>
      </c>
      <c r="Q106" s="745">
        <f>O106*O107*O108*O109</f>
        <v>1</v>
      </c>
    </row>
    <row r="107" spans="1:17" ht="39.950000000000003" customHeight="1" x14ac:dyDescent="0.2">
      <c r="A107" s="793" t="s">
        <v>315</v>
      </c>
      <c r="B107" s="794" t="s">
        <v>366</v>
      </c>
      <c r="C107" s="117" t="s">
        <v>321</v>
      </c>
      <c r="D107" s="794" t="s">
        <v>322</v>
      </c>
      <c r="E107" s="794">
        <v>2</v>
      </c>
      <c r="F107" s="794" t="s">
        <v>82</v>
      </c>
      <c r="G107" s="817" t="s">
        <v>21</v>
      </c>
      <c r="H107" s="815" t="s">
        <v>15</v>
      </c>
      <c r="I107" s="816" t="str">
        <f>[1]Planex!I107</f>
        <v>Sim</v>
      </c>
      <c r="J107" s="816">
        <f>[1]Planex!J107</f>
        <v>0</v>
      </c>
      <c r="K107" s="152" t="s">
        <v>1006</v>
      </c>
      <c r="L107" s="435"/>
      <c r="N107" s="745">
        <f t="shared" si="2"/>
        <v>1</v>
      </c>
      <c r="O107" s="745">
        <f t="shared" si="3"/>
        <v>1</v>
      </c>
    </row>
    <row r="108" spans="1:17" ht="39.950000000000003" customHeight="1" x14ac:dyDescent="0.2">
      <c r="A108" s="793" t="s">
        <v>315</v>
      </c>
      <c r="B108" s="794" t="s">
        <v>366</v>
      </c>
      <c r="C108" s="117" t="s">
        <v>321</v>
      </c>
      <c r="D108" s="794" t="s">
        <v>322</v>
      </c>
      <c r="E108" s="794">
        <v>2</v>
      </c>
      <c r="F108" s="794" t="s">
        <v>82</v>
      </c>
      <c r="G108" s="817" t="s">
        <v>19</v>
      </c>
      <c r="H108" s="815" t="s">
        <v>15</v>
      </c>
      <c r="I108" s="816" t="str">
        <f>[1]Planex!I108</f>
        <v>Sim</v>
      </c>
      <c r="J108" s="816">
        <f>[1]Planex!J108</f>
        <v>0</v>
      </c>
      <c r="K108" s="152" t="s">
        <v>1087</v>
      </c>
      <c r="L108" s="435"/>
      <c r="N108" s="745">
        <f t="shared" si="2"/>
        <v>1</v>
      </c>
      <c r="O108" s="745">
        <f t="shared" si="3"/>
        <v>1</v>
      </c>
    </row>
    <row r="109" spans="1:17" ht="39.950000000000003" customHeight="1" x14ac:dyDescent="0.2">
      <c r="A109" s="793" t="s">
        <v>315</v>
      </c>
      <c r="B109" s="794" t="s">
        <v>366</v>
      </c>
      <c r="C109" s="117" t="s">
        <v>321</v>
      </c>
      <c r="D109" s="794" t="s">
        <v>322</v>
      </c>
      <c r="E109" s="794">
        <v>2</v>
      </c>
      <c r="F109" s="794" t="s">
        <v>82</v>
      </c>
      <c r="G109" s="817" t="s">
        <v>17</v>
      </c>
      <c r="H109" s="815" t="s">
        <v>15</v>
      </c>
      <c r="I109" s="816" t="str">
        <f>[1]Planex!I109</f>
        <v>Sim</v>
      </c>
      <c r="J109" s="816">
        <f>[1]Planex!J109</f>
        <v>0</v>
      </c>
      <c r="K109" s="152" t="s">
        <v>1086</v>
      </c>
      <c r="L109" s="667"/>
      <c r="N109" s="745">
        <f t="shared" si="2"/>
        <v>1</v>
      </c>
      <c r="O109" s="745">
        <f t="shared" si="3"/>
        <v>1</v>
      </c>
    </row>
    <row r="110" spans="1:17" ht="39.950000000000003" customHeight="1" x14ac:dyDescent="0.2">
      <c r="A110" s="793" t="s">
        <v>315</v>
      </c>
      <c r="B110" s="794" t="s">
        <v>366</v>
      </c>
      <c r="C110" s="117" t="s">
        <v>321</v>
      </c>
      <c r="D110" s="794" t="s">
        <v>322</v>
      </c>
      <c r="E110" s="794">
        <v>3</v>
      </c>
      <c r="F110" s="794" t="s">
        <v>86</v>
      </c>
      <c r="G110" s="794" t="s">
        <v>14</v>
      </c>
      <c r="H110" s="818" t="s">
        <v>15</v>
      </c>
      <c r="I110" s="819" t="str">
        <f>[1]Planex!I110</f>
        <v>Sim</v>
      </c>
      <c r="J110" s="819">
        <f>[1]Planex!J110</f>
        <v>0</v>
      </c>
      <c r="K110" s="146" t="s">
        <v>1007</v>
      </c>
      <c r="L110" s="797" t="s">
        <v>15</v>
      </c>
      <c r="N110" s="745">
        <f t="shared" si="2"/>
        <v>1</v>
      </c>
      <c r="O110" s="745">
        <f t="shared" si="3"/>
        <v>1</v>
      </c>
      <c r="P110" s="745">
        <f>N110*N111*N112*N113</f>
        <v>1</v>
      </c>
      <c r="Q110" s="745">
        <f>O110*O111*O112*O113</f>
        <v>1</v>
      </c>
    </row>
    <row r="111" spans="1:17" ht="39.950000000000003" customHeight="1" x14ac:dyDescent="0.2">
      <c r="A111" s="793" t="s">
        <v>315</v>
      </c>
      <c r="B111" s="794" t="s">
        <v>366</v>
      </c>
      <c r="C111" s="117" t="s">
        <v>321</v>
      </c>
      <c r="D111" s="794" t="s">
        <v>322</v>
      </c>
      <c r="E111" s="794">
        <v>3</v>
      </c>
      <c r="F111" s="794" t="s">
        <v>86</v>
      </c>
      <c r="G111" s="793" t="s">
        <v>21</v>
      </c>
      <c r="H111" s="818" t="s">
        <v>15</v>
      </c>
      <c r="I111" s="819" t="str">
        <f>[1]Planex!I111</f>
        <v>Sim</v>
      </c>
      <c r="J111" s="819">
        <f>[1]Planex!J111</f>
        <v>0</v>
      </c>
      <c r="K111" s="146" t="s">
        <v>843</v>
      </c>
      <c r="L111" s="798"/>
      <c r="N111" s="745">
        <f t="shared" si="2"/>
        <v>1</v>
      </c>
      <c r="O111" s="745">
        <f t="shared" si="3"/>
        <v>1</v>
      </c>
    </row>
    <row r="112" spans="1:17" ht="39.950000000000003" customHeight="1" x14ac:dyDescent="0.2">
      <c r="A112" s="793" t="s">
        <v>315</v>
      </c>
      <c r="B112" s="794" t="s">
        <v>366</v>
      </c>
      <c r="C112" s="117" t="s">
        <v>321</v>
      </c>
      <c r="D112" s="794" t="s">
        <v>322</v>
      </c>
      <c r="E112" s="794">
        <v>3</v>
      </c>
      <c r="F112" s="794" t="s">
        <v>86</v>
      </c>
      <c r="G112" s="793" t="s">
        <v>19</v>
      </c>
      <c r="H112" s="818" t="s">
        <v>15</v>
      </c>
      <c r="I112" s="819" t="str">
        <f>[1]Planex!I112</f>
        <v>Sim</v>
      </c>
      <c r="J112" s="819">
        <f>[1]Planex!J112</f>
        <v>0</v>
      </c>
      <c r="K112" s="146" t="s">
        <v>842</v>
      </c>
      <c r="L112" s="798"/>
      <c r="N112" s="745">
        <f t="shared" si="2"/>
        <v>1</v>
      </c>
      <c r="O112" s="745">
        <f t="shared" si="3"/>
        <v>1</v>
      </c>
    </row>
    <row r="113" spans="1:17" ht="39.950000000000003" customHeight="1" x14ac:dyDescent="0.2">
      <c r="A113" s="793" t="s">
        <v>315</v>
      </c>
      <c r="B113" s="794" t="s">
        <v>366</v>
      </c>
      <c r="C113" s="117" t="s">
        <v>321</v>
      </c>
      <c r="D113" s="794" t="s">
        <v>322</v>
      </c>
      <c r="E113" s="794">
        <v>3</v>
      </c>
      <c r="F113" s="794" t="s">
        <v>86</v>
      </c>
      <c r="G113" s="793" t="s">
        <v>17</v>
      </c>
      <c r="H113" s="818" t="s">
        <v>15</v>
      </c>
      <c r="I113" s="819" t="str">
        <f>[1]Planex!I113</f>
        <v>Sim</v>
      </c>
      <c r="J113" s="819">
        <f>[1]Planex!J113</f>
        <v>0</v>
      </c>
      <c r="K113" s="146" t="s">
        <v>1008</v>
      </c>
      <c r="L113" s="799"/>
      <c r="N113" s="745">
        <f t="shared" si="2"/>
        <v>1</v>
      </c>
      <c r="O113" s="745">
        <f t="shared" si="3"/>
        <v>1</v>
      </c>
    </row>
    <row r="114" spans="1:17" ht="39.950000000000003" customHeight="1" x14ac:dyDescent="0.2">
      <c r="A114" s="793" t="s">
        <v>315</v>
      </c>
      <c r="B114" s="794" t="s">
        <v>366</v>
      </c>
      <c r="C114" s="117" t="s">
        <v>321</v>
      </c>
      <c r="D114" s="794" t="s">
        <v>322</v>
      </c>
      <c r="E114" s="794">
        <v>4</v>
      </c>
      <c r="F114" s="794" t="s">
        <v>72</v>
      </c>
      <c r="G114" s="814" t="s">
        <v>14</v>
      </c>
      <c r="H114" s="814" t="s">
        <v>15</v>
      </c>
      <c r="I114" s="820" t="str">
        <f>[1]Planex!I114</f>
        <v>Sim</v>
      </c>
      <c r="J114" s="820">
        <f>[1]Planex!J114</f>
        <v>0</v>
      </c>
      <c r="K114" s="152" t="s">
        <v>1009</v>
      </c>
      <c r="L114" s="434" t="s">
        <v>15</v>
      </c>
      <c r="N114" s="745">
        <f t="shared" si="2"/>
        <v>1</v>
      </c>
      <c r="O114" s="745">
        <f t="shared" si="3"/>
        <v>1</v>
      </c>
      <c r="P114" s="745">
        <f>N114*N115*N116*N117</f>
        <v>1</v>
      </c>
      <c r="Q114" s="745">
        <f>O114*O115*O116*O117</f>
        <v>1</v>
      </c>
    </row>
    <row r="115" spans="1:17" ht="39.950000000000003" customHeight="1" x14ac:dyDescent="0.2">
      <c r="A115" s="793" t="s">
        <v>315</v>
      </c>
      <c r="B115" s="794" t="s">
        <v>366</v>
      </c>
      <c r="C115" s="117" t="s">
        <v>321</v>
      </c>
      <c r="D115" s="794" t="s">
        <v>322</v>
      </c>
      <c r="E115" s="794">
        <v>4</v>
      </c>
      <c r="F115" s="794" t="s">
        <v>72</v>
      </c>
      <c r="G115" s="817" t="s">
        <v>21</v>
      </c>
      <c r="H115" s="814" t="s">
        <v>15</v>
      </c>
      <c r="I115" s="820" t="str">
        <f>[1]Planex!I115</f>
        <v>Sim</v>
      </c>
      <c r="J115" s="820">
        <f>[1]Planex!J115</f>
        <v>0</v>
      </c>
      <c r="K115" s="152" t="s">
        <v>442</v>
      </c>
      <c r="L115" s="435"/>
      <c r="N115" s="745">
        <f t="shared" si="2"/>
        <v>1</v>
      </c>
      <c r="O115" s="745">
        <f t="shared" si="3"/>
        <v>1</v>
      </c>
    </row>
    <row r="116" spans="1:17" ht="39.950000000000003" customHeight="1" x14ac:dyDescent="0.2">
      <c r="A116" s="793" t="s">
        <v>315</v>
      </c>
      <c r="B116" s="794" t="s">
        <v>366</v>
      </c>
      <c r="C116" s="117" t="s">
        <v>321</v>
      </c>
      <c r="D116" s="794" t="s">
        <v>322</v>
      </c>
      <c r="E116" s="794">
        <v>4</v>
      </c>
      <c r="F116" s="794" t="s">
        <v>72</v>
      </c>
      <c r="G116" s="817" t="s">
        <v>19</v>
      </c>
      <c r="H116" s="814" t="s">
        <v>15</v>
      </c>
      <c r="I116" s="820" t="str">
        <f>[1]Planex!I116</f>
        <v>Sim</v>
      </c>
      <c r="J116" s="820">
        <f>[1]Planex!J116</f>
        <v>0</v>
      </c>
      <c r="K116" s="152" t="s">
        <v>1088</v>
      </c>
      <c r="L116" s="435"/>
      <c r="N116" s="745">
        <f t="shared" si="2"/>
        <v>1</v>
      </c>
      <c r="O116" s="745">
        <f t="shared" si="3"/>
        <v>1</v>
      </c>
    </row>
    <row r="117" spans="1:17" ht="39.950000000000003" customHeight="1" x14ac:dyDescent="0.2">
      <c r="A117" s="793" t="s">
        <v>315</v>
      </c>
      <c r="B117" s="794" t="s">
        <v>366</v>
      </c>
      <c r="C117" s="117" t="s">
        <v>321</v>
      </c>
      <c r="D117" s="794" t="s">
        <v>322</v>
      </c>
      <c r="E117" s="794">
        <v>4</v>
      </c>
      <c r="F117" s="794" t="s">
        <v>72</v>
      </c>
      <c r="G117" s="817" t="s">
        <v>17</v>
      </c>
      <c r="H117" s="814" t="s">
        <v>15</v>
      </c>
      <c r="I117" s="820" t="str">
        <f>[1]Planex!I117</f>
        <v>Sim</v>
      </c>
      <c r="J117" s="820">
        <f>[1]Planex!J117</f>
        <v>0</v>
      </c>
      <c r="K117" s="152" t="s">
        <v>1010</v>
      </c>
      <c r="L117" s="667"/>
      <c r="N117" s="745">
        <f t="shared" si="2"/>
        <v>1</v>
      </c>
      <c r="O117" s="745">
        <f t="shared" si="3"/>
        <v>1</v>
      </c>
    </row>
    <row r="118" spans="1:17" ht="39.950000000000003" customHeight="1" x14ac:dyDescent="0.2">
      <c r="A118" s="805" t="s">
        <v>315</v>
      </c>
      <c r="B118" s="806" t="s">
        <v>366</v>
      </c>
      <c r="C118" s="122" t="s">
        <v>323</v>
      </c>
      <c r="D118" s="806" t="s">
        <v>324</v>
      </c>
      <c r="E118" s="806">
        <v>1</v>
      </c>
      <c r="F118" s="806" t="s">
        <v>79</v>
      </c>
      <c r="G118" s="806" t="s">
        <v>14</v>
      </c>
      <c r="H118" s="807" t="s">
        <v>15</v>
      </c>
      <c r="I118" s="808" t="str">
        <f>[1]Planex!I118</f>
        <v>Sim</v>
      </c>
      <c r="J118" s="808">
        <f>[1]Planex!J118</f>
        <v>0</v>
      </c>
      <c r="K118" s="147" t="s">
        <v>34</v>
      </c>
      <c r="L118" s="810" t="s">
        <v>15</v>
      </c>
      <c r="N118" s="745">
        <f t="shared" si="2"/>
        <v>1</v>
      </c>
      <c r="O118" s="745">
        <f t="shared" si="3"/>
        <v>1</v>
      </c>
      <c r="P118" s="745">
        <f>N118*N119*N120*N121</f>
        <v>1</v>
      </c>
      <c r="Q118" s="745">
        <f>O118*O119*O120*O121</f>
        <v>1</v>
      </c>
    </row>
    <row r="119" spans="1:17" ht="39.950000000000003" customHeight="1" x14ac:dyDescent="0.2">
      <c r="A119" s="805" t="s">
        <v>315</v>
      </c>
      <c r="B119" s="806" t="s">
        <v>366</v>
      </c>
      <c r="C119" s="122" t="s">
        <v>323</v>
      </c>
      <c r="D119" s="806" t="s">
        <v>324</v>
      </c>
      <c r="E119" s="806">
        <v>1</v>
      </c>
      <c r="F119" s="806" t="s">
        <v>79</v>
      </c>
      <c r="G119" s="805" t="s">
        <v>21</v>
      </c>
      <c r="H119" s="807" t="s">
        <v>15</v>
      </c>
      <c r="I119" s="808" t="str">
        <f>[1]Planex!I119</f>
        <v>Sim</v>
      </c>
      <c r="J119" s="808">
        <f>[1]Planex!J119</f>
        <v>0</v>
      </c>
      <c r="K119" s="147" t="s">
        <v>1013</v>
      </c>
      <c r="L119" s="811"/>
      <c r="N119" s="745">
        <f t="shared" si="2"/>
        <v>1</v>
      </c>
      <c r="O119" s="745">
        <f t="shared" si="3"/>
        <v>1</v>
      </c>
    </row>
    <row r="120" spans="1:17" ht="39.950000000000003" customHeight="1" x14ac:dyDescent="0.2">
      <c r="A120" s="805" t="s">
        <v>315</v>
      </c>
      <c r="B120" s="806" t="s">
        <v>366</v>
      </c>
      <c r="C120" s="122" t="s">
        <v>323</v>
      </c>
      <c r="D120" s="806" t="s">
        <v>324</v>
      </c>
      <c r="E120" s="806">
        <v>1</v>
      </c>
      <c r="F120" s="806" t="s">
        <v>79</v>
      </c>
      <c r="G120" s="805" t="s">
        <v>19</v>
      </c>
      <c r="H120" s="807" t="s">
        <v>15</v>
      </c>
      <c r="I120" s="808" t="str">
        <f>[1]Planex!I120</f>
        <v>Sim</v>
      </c>
      <c r="J120" s="808">
        <f>[1]Planex!J120</f>
        <v>0</v>
      </c>
      <c r="K120" s="147" t="s">
        <v>1012</v>
      </c>
      <c r="L120" s="811"/>
      <c r="N120" s="745">
        <f t="shared" si="2"/>
        <v>1</v>
      </c>
      <c r="O120" s="745">
        <f t="shared" si="3"/>
        <v>1</v>
      </c>
    </row>
    <row r="121" spans="1:17" ht="39.950000000000003" customHeight="1" x14ac:dyDescent="0.2">
      <c r="A121" s="805" t="s">
        <v>315</v>
      </c>
      <c r="B121" s="806" t="s">
        <v>366</v>
      </c>
      <c r="C121" s="122" t="s">
        <v>323</v>
      </c>
      <c r="D121" s="806" t="s">
        <v>324</v>
      </c>
      <c r="E121" s="806">
        <v>1</v>
      </c>
      <c r="F121" s="806" t="s">
        <v>79</v>
      </c>
      <c r="G121" s="805" t="s">
        <v>17</v>
      </c>
      <c r="H121" s="807" t="s">
        <v>15</v>
      </c>
      <c r="I121" s="808" t="str">
        <f>[1]Planex!I121</f>
        <v>Sim</v>
      </c>
      <c r="J121" s="808">
        <f>[1]Planex!J121</f>
        <v>0</v>
      </c>
      <c r="K121" s="147" t="s">
        <v>1011</v>
      </c>
      <c r="L121" s="812"/>
      <c r="N121" s="745">
        <f t="shared" si="2"/>
        <v>1</v>
      </c>
      <c r="O121" s="745">
        <f t="shared" si="3"/>
        <v>1</v>
      </c>
    </row>
    <row r="122" spans="1:17" ht="39.950000000000003" customHeight="1" x14ac:dyDescent="0.2">
      <c r="A122" s="805" t="s">
        <v>315</v>
      </c>
      <c r="B122" s="806" t="s">
        <v>366</v>
      </c>
      <c r="C122" s="122" t="s">
        <v>323</v>
      </c>
      <c r="D122" s="806" t="s">
        <v>324</v>
      </c>
      <c r="E122" s="806">
        <v>2</v>
      </c>
      <c r="F122" s="806" t="s">
        <v>82</v>
      </c>
      <c r="G122" s="806" t="s">
        <v>14</v>
      </c>
      <c r="H122" s="808" t="s">
        <v>15</v>
      </c>
      <c r="I122" s="808" t="str">
        <f>[1]Planex!I122</f>
        <v>Sim</v>
      </c>
      <c r="J122" s="808">
        <f>[1]Planex!J122</f>
        <v>0</v>
      </c>
      <c r="K122" s="147" t="s">
        <v>34</v>
      </c>
      <c r="L122" s="810" t="s">
        <v>23</v>
      </c>
      <c r="N122" s="745">
        <f t="shared" si="2"/>
        <v>1</v>
      </c>
      <c r="O122" s="745">
        <f t="shared" si="3"/>
        <v>1</v>
      </c>
      <c r="P122" s="745">
        <f>N122*N123*N124*N125</f>
        <v>0</v>
      </c>
      <c r="Q122" s="745">
        <f>O122*O123*O124*O125</f>
        <v>1</v>
      </c>
    </row>
    <row r="123" spans="1:17" ht="39.950000000000003" customHeight="1" x14ac:dyDescent="0.2">
      <c r="A123" s="805" t="s">
        <v>315</v>
      </c>
      <c r="B123" s="806" t="s">
        <v>366</v>
      </c>
      <c r="C123" s="122" t="s">
        <v>323</v>
      </c>
      <c r="D123" s="806" t="s">
        <v>324</v>
      </c>
      <c r="E123" s="806">
        <v>2</v>
      </c>
      <c r="F123" s="806" t="s">
        <v>82</v>
      </c>
      <c r="G123" s="805" t="s">
        <v>21</v>
      </c>
      <c r="H123" s="808" t="s">
        <v>23</v>
      </c>
      <c r="I123" s="808" t="str">
        <f>[1]Planex!I123</f>
        <v>Sim</v>
      </c>
      <c r="J123" s="808" t="str">
        <f>[1]Planex!J123</f>
        <v>Apresentou os calculos e parametros</v>
      </c>
      <c r="K123" s="147" t="s">
        <v>1015</v>
      </c>
      <c r="L123" s="811"/>
      <c r="N123" s="745">
        <f t="shared" si="2"/>
        <v>0</v>
      </c>
      <c r="O123" s="745">
        <f t="shared" si="3"/>
        <v>1</v>
      </c>
    </row>
    <row r="124" spans="1:17" ht="39.950000000000003" customHeight="1" x14ac:dyDescent="0.2">
      <c r="A124" s="805" t="s">
        <v>315</v>
      </c>
      <c r="B124" s="806" t="s">
        <v>366</v>
      </c>
      <c r="C124" s="122" t="s">
        <v>323</v>
      </c>
      <c r="D124" s="806" t="s">
        <v>324</v>
      </c>
      <c r="E124" s="806">
        <v>2</v>
      </c>
      <c r="F124" s="806" t="s">
        <v>82</v>
      </c>
      <c r="G124" s="805" t="s">
        <v>19</v>
      </c>
      <c r="H124" s="808" t="s">
        <v>23</v>
      </c>
      <c r="I124" s="808" t="str">
        <f>[1]Planex!I124</f>
        <v>Sim</v>
      </c>
      <c r="J124" s="808">
        <f>[1]Planex!J124</f>
        <v>0</v>
      </c>
      <c r="K124" s="147" t="s">
        <v>1014</v>
      </c>
      <c r="L124" s="811"/>
      <c r="N124" s="745">
        <f t="shared" si="2"/>
        <v>0</v>
      </c>
      <c r="O124" s="745">
        <f t="shared" si="3"/>
        <v>1</v>
      </c>
    </row>
    <row r="125" spans="1:17" ht="39.950000000000003" customHeight="1" x14ac:dyDescent="0.2">
      <c r="A125" s="805" t="s">
        <v>315</v>
      </c>
      <c r="B125" s="806" t="s">
        <v>366</v>
      </c>
      <c r="C125" s="122" t="s">
        <v>323</v>
      </c>
      <c r="D125" s="806" t="s">
        <v>324</v>
      </c>
      <c r="E125" s="806">
        <v>2</v>
      </c>
      <c r="F125" s="806" t="s">
        <v>82</v>
      </c>
      <c r="G125" s="805" t="s">
        <v>17</v>
      </c>
      <c r="H125" s="808" t="s">
        <v>15</v>
      </c>
      <c r="I125" s="808" t="str">
        <f>[1]Planex!I125</f>
        <v>Sim</v>
      </c>
      <c r="J125" s="808">
        <f>[1]Planex!J125</f>
        <v>0</v>
      </c>
      <c r="K125" s="147" t="s">
        <v>50</v>
      </c>
      <c r="L125" s="812"/>
      <c r="N125" s="745">
        <f t="shared" si="2"/>
        <v>1</v>
      </c>
      <c r="O125" s="745">
        <f t="shared" si="3"/>
        <v>1</v>
      </c>
    </row>
    <row r="126" spans="1:17" ht="39.950000000000003" customHeight="1" x14ac:dyDescent="0.2">
      <c r="A126" s="805" t="s">
        <v>315</v>
      </c>
      <c r="B126" s="806" t="s">
        <v>366</v>
      </c>
      <c r="C126" s="122" t="s">
        <v>323</v>
      </c>
      <c r="D126" s="806" t="s">
        <v>324</v>
      </c>
      <c r="E126" s="806">
        <v>3</v>
      </c>
      <c r="F126" s="806" t="s">
        <v>848</v>
      </c>
      <c r="G126" s="806" t="s">
        <v>14</v>
      </c>
      <c r="H126" s="808" t="s">
        <v>15</v>
      </c>
      <c r="I126" s="808" t="str">
        <f>[1]Planex!I126</f>
        <v>Sim</v>
      </c>
      <c r="J126" s="808">
        <f>[1]Planex!J126</f>
        <v>0</v>
      </c>
      <c r="K126" s="147" t="s">
        <v>840</v>
      </c>
      <c r="L126" s="810" t="s">
        <v>15</v>
      </c>
      <c r="N126" s="745">
        <f t="shared" si="2"/>
        <v>1</v>
      </c>
      <c r="O126" s="745">
        <f t="shared" si="3"/>
        <v>1</v>
      </c>
      <c r="P126" s="745">
        <f>N126*N127*N128*N129</f>
        <v>1</v>
      </c>
      <c r="Q126" s="745">
        <f>O126*O127*O128*O129</f>
        <v>1</v>
      </c>
    </row>
    <row r="127" spans="1:17" ht="39.950000000000003" customHeight="1" x14ac:dyDescent="0.2">
      <c r="A127" s="805" t="s">
        <v>315</v>
      </c>
      <c r="B127" s="806" t="s">
        <v>366</v>
      </c>
      <c r="C127" s="122" t="s">
        <v>323</v>
      </c>
      <c r="D127" s="806" t="s">
        <v>324</v>
      </c>
      <c r="E127" s="806">
        <v>3</v>
      </c>
      <c r="F127" s="806" t="s">
        <v>848</v>
      </c>
      <c r="G127" s="805" t="s">
        <v>21</v>
      </c>
      <c r="H127" s="808" t="s">
        <v>15</v>
      </c>
      <c r="I127" s="808" t="str">
        <f>[1]Planex!I127</f>
        <v>Sim</v>
      </c>
      <c r="J127" s="808">
        <f>[1]Planex!J127</f>
        <v>0</v>
      </c>
      <c r="K127" s="147" t="s">
        <v>1016</v>
      </c>
      <c r="L127" s="811"/>
      <c r="N127" s="745">
        <f t="shared" si="2"/>
        <v>1</v>
      </c>
      <c r="O127" s="745">
        <f t="shared" si="3"/>
        <v>1</v>
      </c>
    </row>
    <row r="128" spans="1:17" ht="39.950000000000003" customHeight="1" x14ac:dyDescent="0.2">
      <c r="A128" s="805" t="s">
        <v>315</v>
      </c>
      <c r="B128" s="806" t="s">
        <v>366</v>
      </c>
      <c r="C128" s="122" t="s">
        <v>323</v>
      </c>
      <c r="D128" s="806" t="s">
        <v>324</v>
      </c>
      <c r="E128" s="806">
        <v>3</v>
      </c>
      <c r="F128" s="806" t="s">
        <v>848</v>
      </c>
      <c r="G128" s="805" t="s">
        <v>19</v>
      </c>
      <c r="H128" s="808" t="s">
        <v>15</v>
      </c>
      <c r="I128" s="808" t="str">
        <f>[1]Planex!I128</f>
        <v>Sim</v>
      </c>
      <c r="J128" s="808">
        <f>[1]Planex!J128</f>
        <v>0</v>
      </c>
      <c r="K128" s="147" t="s">
        <v>896</v>
      </c>
      <c r="L128" s="811"/>
      <c r="N128" s="745">
        <f t="shared" si="2"/>
        <v>1</v>
      </c>
      <c r="O128" s="745">
        <f t="shared" si="3"/>
        <v>1</v>
      </c>
    </row>
    <row r="129" spans="1:17" ht="39.950000000000003" customHeight="1" x14ac:dyDescent="0.2">
      <c r="A129" s="805" t="s">
        <v>315</v>
      </c>
      <c r="B129" s="806" t="s">
        <v>366</v>
      </c>
      <c r="C129" s="122" t="s">
        <v>323</v>
      </c>
      <c r="D129" s="806" t="s">
        <v>324</v>
      </c>
      <c r="E129" s="806">
        <v>3</v>
      </c>
      <c r="F129" s="806" t="s">
        <v>848</v>
      </c>
      <c r="G129" s="805" t="s">
        <v>17</v>
      </c>
      <c r="H129" s="808" t="s">
        <v>15</v>
      </c>
      <c r="I129" s="808" t="str">
        <f>[1]Planex!I129</f>
        <v>Sim</v>
      </c>
      <c r="J129" s="808">
        <f>[1]Planex!J129</f>
        <v>0</v>
      </c>
      <c r="K129" s="147" t="s">
        <v>850</v>
      </c>
      <c r="L129" s="812"/>
      <c r="N129" s="745">
        <f t="shared" si="2"/>
        <v>1</v>
      </c>
      <c r="O129" s="745">
        <f t="shared" si="3"/>
        <v>1</v>
      </c>
    </row>
    <row r="130" spans="1:17" ht="39.950000000000003" customHeight="1" x14ac:dyDescent="0.2">
      <c r="A130" s="805" t="s">
        <v>315</v>
      </c>
      <c r="B130" s="806" t="s">
        <v>366</v>
      </c>
      <c r="C130" s="122" t="s">
        <v>323</v>
      </c>
      <c r="D130" s="806" t="s">
        <v>324</v>
      </c>
      <c r="E130" s="806">
        <v>4</v>
      </c>
      <c r="F130" s="806" t="s">
        <v>853</v>
      </c>
      <c r="G130" s="806" t="s">
        <v>14</v>
      </c>
      <c r="H130" s="807" t="s">
        <v>15</v>
      </c>
      <c r="I130" s="808" t="str">
        <f>[1]Planex!I130</f>
        <v>Sim</v>
      </c>
      <c r="J130" s="808">
        <f>[1]Planex!J130</f>
        <v>0</v>
      </c>
      <c r="K130" s="147" t="s">
        <v>898</v>
      </c>
      <c r="L130" s="810" t="s">
        <v>15</v>
      </c>
      <c r="N130" s="745">
        <f t="shared" si="2"/>
        <v>1</v>
      </c>
      <c r="O130" s="745">
        <f t="shared" si="3"/>
        <v>1</v>
      </c>
      <c r="P130" s="745">
        <f>N130*N131*N132*N133</f>
        <v>1</v>
      </c>
      <c r="Q130" s="745">
        <f>O130*O131*O132*O133</f>
        <v>1</v>
      </c>
    </row>
    <row r="131" spans="1:17" ht="39.950000000000003" customHeight="1" x14ac:dyDescent="0.2">
      <c r="A131" s="805" t="s">
        <v>315</v>
      </c>
      <c r="B131" s="806" t="s">
        <v>366</v>
      </c>
      <c r="C131" s="122" t="s">
        <v>323</v>
      </c>
      <c r="D131" s="806" t="s">
        <v>324</v>
      </c>
      <c r="E131" s="806">
        <v>4</v>
      </c>
      <c r="F131" s="806" t="s">
        <v>853</v>
      </c>
      <c r="G131" s="805" t="s">
        <v>21</v>
      </c>
      <c r="H131" s="807" t="s">
        <v>15</v>
      </c>
      <c r="I131" s="808" t="str">
        <f>[1]Planex!I131</f>
        <v>Sim</v>
      </c>
      <c r="J131" s="808">
        <f>[1]Planex!J131</f>
        <v>0</v>
      </c>
      <c r="K131" s="147" t="s">
        <v>943</v>
      </c>
      <c r="L131" s="811"/>
      <c r="N131" s="745">
        <f t="shared" ref="N131:N194" si="4">IF(OR(H131="Sim",H131="sim"),1,0)</f>
        <v>1</v>
      </c>
      <c r="O131" s="745">
        <f t="shared" ref="O131:O194" si="5">IF(OR(I131="Sim",I131="sim"),1,0)</f>
        <v>1</v>
      </c>
    </row>
    <row r="132" spans="1:17" ht="39.950000000000003" customHeight="1" x14ac:dyDescent="0.2">
      <c r="A132" s="805" t="s">
        <v>315</v>
      </c>
      <c r="B132" s="806" t="s">
        <v>366</v>
      </c>
      <c r="C132" s="122" t="s">
        <v>323</v>
      </c>
      <c r="D132" s="806" t="s">
        <v>324</v>
      </c>
      <c r="E132" s="806">
        <v>4</v>
      </c>
      <c r="F132" s="806" t="s">
        <v>853</v>
      </c>
      <c r="G132" s="805" t="s">
        <v>19</v>
      </c>
      <c r="H132" s="807" t="s">
        <v>15</v>
      </c>
      <c r="I132" s="808" t="str">
        <f>[1]Planex!I132</f>
        <v>Sim</v>
      </c>
      <c r="J132" s="808">
        <f>[1]Planex!J132</f>
        <v>0</v>
      </c>
      <c r="K132" s="147" t="s">
        <v>899</v>
      </c>
      <c r="L132" s="811"/>
      <c r="N132" s="745">
        <f t="shared" si="4"/>
        <v>1</v>
      </c>
      <c r="O132" s="745">
        <f t="shared" si="5"/>
        <v>1</v>
      </c>
    </row>
    <row r="133" spans="1:17" ht="39.950000000000003" customHeight="1" x14ac:dyDescent="0.2">
      <c r="A133" s="805" t="s">
        <v>315</v>
      </c>
      <c r="B133" s="806" t="s">
        <v>366</v>
      </c>
      <c r="C133" s="122" t="s">
        <v>323</v>
      </c>
      <c r="D133" s="806" t="s">
        <v>324</v>
      </c>
      <c r="E133" s="806">
        <v>4</v>
      </c>
      <c r="F133" s="806" t="s">
        <v>853</v>
      </c>
      <c r="G133" s="805" t="s">
        <v>17</v>
      </c>
      <c r="H133" s="807" t="s">
        <v>15</v>
      </c>
      <c r="I133" s="808" t="str">
        <f>[1]Planex!I133</f>
        <v>Sim</v>
      </c>
      <c r="J133" s="808">
        <f>[1]Planex!J133</f>
        <v>0</v>
      </c>
      <c r="K133" s="147" t="s">
        <v>92</v>
      </c>
      <c r="L133" s="812"/>
      <c r="N133" s="745">
        <f t="shared" si="4"/>
        <v>1</v>
      </c>
      <c r="O133" s="745">
        <f t="shared" si="5"/>
        <v>1</v>
      </c>
    </row>
    <row r="134" spans="1:17" ht="39.950000000000003" customHeight="1" x14ac:dyDescent="0.2">
      <c r="A134" s="805" t="s">
        <v>315</v>
      </c>
      <c r="B134" s="806" t="s">
        <v>366</v>
      </c>
      <c r="C134" s="122" t="s">
        <v>323</v>
      </c>
      <c r="D134" s="806" t="s">
        <v>324</v>
      </c>
      <c r="E134" s="806">
        <v>5</v>
      </c>
      <c r="F134" s="806" t="s">
        <v>856</v>
      </c>
      <c r="G134" s="806" t="s">
        <v>14</v>
      </c>
      <c r="H134" s="808" t="s">
        <v>23</v>
      </c>
      <c r="I134" s="808" t="str">
        <f>[1]Planex!I134</f>
        <v>Sim</v>
      </c>
      <c r="J134" s="808" t="str">
        <f>[1]Planex!J134</f>
        <v>Apresentou as descrições nas paginas 194 a 206.</v>
      </c>
      <c r="K134" s="147" t="s">
        <v>1017</v>
      </c>
      <c r="L134" s="810" t="s">
        <v>23</v>
      </c>
      <c r="N134" s="745">
        <f t="shared" si="4"/>
        <v>0</v>
      </c>
      <c r="O134" s="745">
        <f t="shared" si="5"/>
        <v>1</v>
      </c>
      <c r="P134" s="745">
        <f>N134*N135*N136*N137</f>
        <v>0</v>
      </c>
      <c r="Q134" s="745">
        <f>O134*O135*O136*O137</f>
        <v>1</v>
      </c>
    </row>
    <row r="135" spans="1:17" ht="39.950000000000003" customHeight="1" x14ac:dyDescent="0.2">
      <c r="A135" s="805" t="s">
        <v>315</v>
      </c>
      <c r="B135" s="806" t="s">
        <v>366</v>
      </c>
      <c r="C135" s="122" t="s">
        <v>323</v>
      </c>
      <c r="D135" s="806" t="s">
        <v>324</v>
      </c>
      <c r="E135" s="806">
        <v>5</v>
      </c>
      <c r="F135" s="806" t="s">
        <v>856</v>
      </c>
      <c r="G135" s="805" t="s">
        <v>21</v>
      </c>
      <c r="H135" s="808" t="s">
        <v>23</v>
      </c>
      <c r="I135" s="808" t="str">
        <f>[1]Planex!I135</f>
        <v>Sim</v>
      </c>
      <c r="J135" s="808">
        <f>[1]Planex!J135</f>
        <v>0</v>
      </c>
      <c r="K135" s="147" t="s">
        <v>1019</v>
      </c>
      <c r="L135" s="811"/>
      <c r="N135" s="745">
        <f t="shared" si="4"/>
        <v>0</v>
      </c>
      <c r="O135" s="745">
        <f t="shared" si="5"/>
        <v>1</v>
      </c>
    </row>
    <row r="136" spans="1:17" ht="39.950000000000003" customHeight="1" x14ac:dyDescent="0.2">
      <c r="A136" s="805" t="s">
        <v>315</v>
      </c>
      <c r="B136" s="806" t="s">
        <v>366</v>
      </c>
      <c r="C136" s="122" t="s">
        <v>323</v>
      </c>
      <c r="D136" s="806" t="s">
        <v>324</v>
      </c>
      <c r="E136" s="806">
        <v>5</v>
      </c>
      <c r="F136" s="806" t="s">
        <v>856</v>
      </c>
      <c r="G136" s="805" t="s">
        <v>19</v>
      </c>
      <c r="H136" s="807" t="s">
        <v>23</v>
      </c>
      <c r="I136" s="808" t="str">
        <f>[1]Planex!I136</f>
        <v>Sim</v>
      </c>
      <c r="J136" s="808">
        <f>[1]Planex!J136</f>
        <v>0</v>
      </c>
      <c r="K136" s="147" t="s">
        <v>1018</v>
      </c>
      <c r="L136" s="811"/>
      <c r="N136" s="745">
        <f t="shared" si="4"/>
        <v>0</v>
      </c>
      <c r="O136" s="745">
        <f t="shared" si="5"/>
        <v>1</v>
      </c>
    </row>
    <row r="137" spans="1:17" ht="39.950000000000003" customHeight="1" x14ac:dyDescent="0.2">
      <c r="A137" s="805" t="s">
        <v>315</v>
      </c>
      <c r="B137" s="806" t="s">
        <v>366</v>
      </c>
      <c r="C137" s="122" t="s">
        <v>323</v>
      </c>
      <c r="D137" s="806" t="s">
        <v>324</v>
      </c>
      <c r="E137" s="806">
        <v>5</v>
      </c>
      <c r="F137" s="806" t="s">
        <v>856</v>
      </c>
      <c r="G137" s="805" t="s">
        <v>17</v>
      </c>
      <c r="H137" s="807" t="s">
        <v>15</v>
      </c>
      <c r="I137" s="808" t="str">
        <f>[1]Planex!I137</f>
        <v>Sim</v>
      </c>
      <c r="J137" s="808">
        <f>[1]Planex!J137</f>
        <v>0</v>
      </c>
      <c r="K137" s="147" t="s">
        <v>901</v>
      </c>
      <c r="L137" s="812"/>
      <c r="N137" s="745">
        <f t="shared" si="4"/>
        <v>1</v>
      </c>
      <c r="O137" s="745">
        <f t="shared" si="5"/>
        <v>1</v>
      </c>
    </row>
    <row r="138" spans="1:17" ht="39.950000000000003" customHeight="1" x14ac:dyDescent="0.2">
      <c r="A138" s="805" t="s">
        <v>315</v>
      </c>
      <c r="B138" s="806" t="s">
        <v>366</v>
      </c>
      <c r="C138" s="122" t="s">
        <v>323</v>
      </c>
      <c r="D138" s="806" t="s">
        <v>324</v>
      </c>
      <c r="E138" s="806">
        <v>6</v>
      </c>
      <c r="F138" s="806" t="s">
        <v>857</v>
      </c>
      <c r="G138" s="806" t="s">
        <v>14</v>
      </c>
      <c r="H138" s="807" t="s">
        <v>15</v>
      </c>
      <c r="I138" s="808" t="str">
        <f>[1]Planex!I138</f>
        <v>Sim</v>
      </c>
      <c r="J138" s="808">
        <f>[1]Planex!J138</f>
        <v>0</v>
      </c>
      <c r="K138" s="147" t="s">
        <v>948</v>
      </c>
      <c r="L138" s="810" t="s">
        <v>15</v>
      </c>
      <c r="N138" s="745">
        <f t="shared" si="4"/>
        <v>1</v>
      </c>
      <c r="O138" s="745">
        <f t="shared" si="5"/>
        <v>1</v>
      </c>
      <c r="P138" s="745">
        <f>N138*N139*N140*N141</f>
        <v>1</v>
      </c>
      <c r="Q138" s="745">
        <f>O138*O139*O140*O141</f>
        <v>1</v>
      </c>
    </row>
    <row r="139" spans="1:17" ht="39.950000000000003" customHeight="1" x14ac:dyDescent="0.2">
      <c r="A139" s="805" t="s">
        <v>315</v>
      </c>
      <c r="B139" s="806" t="s">
        <v>366</v>
      </c>
      <c r="C139" s="122" t="s">
        <v>323</v>
      </c>
      <c r="D139" s="806" t="s">
        <v>324</v>
      </c>
      <c r="E139" s="806">
        <v>6</v>
      </c>
      <c r="F139" s="806" t="s">
        <v>857</v>
      </c>
      <c r="G139" s="805" t="s">
        <v>21</v>
      </c>
      <c r="H139" s="807" t="s">
        <v>15</v>
      </c>
      <c r="I139" s="808" t="str">
        <f>[1]Planex!I139</f>
        <v>Sim</v>
      </c>
      <c r="J139" s="808">
        <f>[1]Planex!J139</f>
        <v>0</v>
      </c>
      <c r="K139" s="147" t="s">
        <v>951</v>
      </c>
      <c r="L139" s="811"/>
      <c r="N139" s="745">
        <f t="shared" si="4"/>
        <v>1</v>
      </c>
      <c r="O139" s="745">
        <f t="shared" si="5"/>
        <v>1</v>
      </c>
    </row>
    <row r="140" spans="1:17" ht="39.950000000000003" customHeight="1" x14ac:dyDescent="0.2">
      <c r="A140" s="805" t="s">
        <v>315</v>
      </c>
      <c r="B140" s="806" t="s">
        <v>366</v>
      </c>
      <c r="C140" s="122" t="s">
        <v>323</v>
      </c>
      <c r="D140" s="806" t="s">
        <v>324</v>
      </c>
      <c r="E140" s="806">
        <v>6</v>
      </c>
      <c r="F140" s="806" t="s">
        <v>857</v>
      </c>
      <c r="G140" s="805" t="s">
        <v>19</v>
      </c>
      <c r="H140" s="807" t="s">
        <v>15</v>
      </c>
      <c r="I140" s="808" t="str">
        <f>[1]Planex!I140</f>
        <v>Sim</v>
      </c>
      <c r="J140" s="808">
        <f>[1]Planex!J140</f>
        <v>0</v>
      </c>
      <c r="K140" s="147" t="s">
        <v>950</v>
      </c>
      <c r="L140" s="811"/>
      <c r="N140" s="745">
        <f t="shared" si="4"/>
        <v>1</v>
      </c>
      <c r="O140" s="745">
        <f t="shared" si="5"/>
        <v>1</v>
      </c>
    </row>
    <row r="141" spans="1:17" ht="39.950000000000003" customHeight="1" thickBot="1" x14ac:dyDescent="0.25">
      <c r="A141" s="821" t="s">
        <v>315</v>
      </c>
      <c r="B141" s="822" t="s">
        <v>366</v>
      </c>
      <c r="C141" s="340" t="s">
        <v>323</v>
      </c>
      <c r="D141" s="822" t="s">
        <v>324</v>
      </c>
      <c r="E141" s="822">
        <v>6</v>
      </c>
      <c r="F141" s="822" t="s">
        <v>857</v>
      </c>
      <c r="G141" s="821" t="s">
        <v>17</v>
      </c>
      <c r="H141" s="823" t="s">
        <v>15</v>
      </c>
      <c r="I141" s="824" t="str">
        <f>[1]Planex!I141</f>
        <v>Sim</v>
      </c>
      <c r="J141" s="824">
        <f>[1]Planex!J141</f>
        <v>0</v>
      </c>
      <c r="K141" s="343" t="s">
        <v>985</v>
      </c>
      <c r="L141" s="811"/>
      <c r="N141" s="745">
        <f t="shared" si="4"/>
        <v>1</v>
      </c>
      <c r="O141" s="745">
        <f t="shared" si="5"/>
        <v>1</v>
      </c>
    </row>
    <row r="142" spans="1:17" ht="39.950000000000003" customHeight="1" x14ac:dyDescent="0.2">
      <c r="A142" s="825" t="s">
        <v>315</v>
      </c>
      <c r="B142" s="826" t="s">
        <v>366</v>
      </c>
      <c r="C142" s="313" t="s">
        <v>325</v>
      </c>
      <c r="D142" s="826" t="s">
        <v>326</v>
      </c>
      <c r="E142" s="827">
        <v>1</v>
      </c>
      <c r="F142" s="826" t="s">
        <v>862</v>
      </c>
      <c r="G142" s="826" t="s">
        <v>14</v>
      </c>
      <c r="H142" s="828" t="s">
        <v>15</v>
      </c>
      <c r="I142" s="829" t="str">
        <f>[1]Planex!I142</f>
        <v>Sim</v>
      </c>
      <c r="J142" s="829">
        <f>[1]Planex!J142</f>
        <v>0</v>
      </c>
      <c r="K142" s="315" t="s">
        <v>863</v>
      </c>
      <c r="L142" s="830" t="s">
        <v>15</v>
      </c>
      <c r="N142" s="745">
        <f t="shared" si="4"/>
        <v>1</v>
      </c>
      <c r="O142" s="745">
        <f t="shared" si="5"/>
        <v>1</v>
      </c>
      <c r="P142" s="745">
        <f>N142*N143*N144*N145</f>
        <v>1</v>
      </c>
      <c r="Q142" s="745">
        <f>O142*O143*O144*O145</f>
        <v>1</v>
      </c>
    </row>
    <row r="143" spans="1:17" ht="39.950000000000003" customHeight="1" x14ac:dyDescent="0.2">
      <c r="A143" s="831" t="s">
        <v>315</v>
      </c>
      <c r="B143" s="794" t="s">
        <v>366</v>
      </c>
      <c r="C143" s="117" t="s">
        <v>325</v>
      </c>
      <c r="D143" s="794" t="s">
        <v>326</v>
      </c>
      <c r="E143" s="793">
        <v>1</v>
      </c>
      <c r="F143" s="794" t="s">
        <v>862</v>
      </c>
      <c r="G143" s="793" t="s">
        <v>21</v>
      </c>
      <c r="H143" s="818" t="s">
        <v>15</v>
      </c>
      <c r="I143" s="819" t="str">
        <f>[1]Planex!I143</f>
        <v>Sim</v>
      </c>
      <c r="J143" s="819">
        <f>[1]Planex!J143</f>
        <v>0</v>
      </c>
      <c r="K143" s="146" t="s">
        <v>1021</v>
      </c>
      <c r="L143" s="832"/>
      <c r="N143" s="745">
        <f t="shared" si="4"/>
        <v>1</v>
      </c>
      <c r="O143" s="745">
        <f t="shared" si="5"/>
        <v>1</v>
      </c>
    </row>
    <row r="144" spans="1:17" ht="39.950000000000003" customHeight="1" x14ac:dyDescent="0.2">
      <c r="A144" s="831" t="s">
        <v>315</v>
      </c>
      <c r="B144" s="794" t="s">
        <v>366</v>
      </c>
      <c r="C144" s="117" t="s">
        <v>325</v>
      </c>
      <c r="D144" s="794" t="s">
        <v>326</v>
      </c>
      <c r="E144" s="793">
        <v>1</v>
      </c>
      <c r="F144" s="794" t="s">
        <v>862</v>
      </c>
      <c r="G144" s="793" t="s">
        <v>19</v>
      </c>
      <c r="H144" s="818" t="s">
        <v>15</v>
      </c>
      <c r="I144" s="819" t="str">
        <f>[1]Planex!I144</f>
        <v>Sim</v>
      </c>
      <c r="J144" s="819">
        <f>[1]Planex!J144</f>
        <v>0</v>
      </c>
      <c r="K144" s="146" t="s">
        <v>1020</v>
      </c>
      <c r="L144" s="832"/>
      <c r="N144" s="745">
        <f t="shared" si="4"/>
        <v>1</v>
      </c>
      <c r="O144" s="745">
        <f t="shared" si="5"/>
        <v>1</v>
      </c>
    </row>
    <row r="145" spans="1:17" ht="39.950000000000003" customHeight="1" thickBot="1" x14ac:dyDescent="0.25">
      <c r="A145" s="833" t="s">
        <v>315</v>
      </c>
      <c r="B145" s="834" t="s">
        <v>366</v>
      </c>
      <c r="C145" s="319" t="s">
        <v>325</v>
      </c>
      <c r="D145" s="834" t="s">
        <v>326</v>
      </c>
      <c r="E145" s="835">
        <v>1</v>
      </c>
      <c r="F145" s="834" t="s">
        <v>862</v>
      </c>
      <c r="G145" s="835" t="s">
        <v>17</v>
      </c>
      <c r="H145" s="836" t="s">
        <v>15</v>
      </c>
      <c r="I145" s="837" t="str">
        <f>[1]Planex!I145</f>
        <v>Sim</v>
      </c>
      <c r="J145" s="837">
        <f>[1]Planex!J145</f>
        <v>0</v>
      </c>
      <c r="K145" s="321" t="s">
        <v>864</v>
      </c>
      <c r="L145" s="838"/>
      <c r="N145" s="745">
        <f t="shared" si="4"/>
        <v>1</v>
      </c>
      <c r="O145" s="745">
        <f t="shared" si="5"/>
        <v>1</v>
      </c>
    </row>
    <row r="146" spans="1:17" ht="39.950000000000003" customHeight="1" x14ac:dyDescent="0.2">
      <c r="A146" s="839" t="s">
        <v>315</v>
      </c>
      <c r="B146" s="840" t="s">
        <v>366</v>
      </c>
      <c r="C146" s="309" t="s">
        <v>325</v>
      </c>
      <c r="D146" s="840" t="s">
        <v>326</v>
      </c>
      <c r="E146" s="840">
        <v>2</v>
      </c>
      <c r="F146" s="840" t="s">
        <v>102</v>
      </c>
      <c r="G146" s="840" t="s">
        <v>14</v>
      </c>
      <c r="H146" s="841" t="s">
        <v>15</v>
      </c>
      <c r="I146" s="842" t="str">
        <f>[1]Planex!I146</f>
        <v>Não</v>
      </c>
      <c r="J146" s="842" t="str">
        <f>[1]Planex!J146</f>
        <v>Não apresenta as atividades predecessoras.</v>
      </c>
      <c r="K146" s="310" t="s">
        <v>867</v>
      </c>
      <c r="L146" s="798" t="s">
        <v>15</v>
      </c>
      <c r="N146" s="745">
        <f t="shared" si="4"/>
        <v>1</v>
      </c>
      <c r="O146" s="745">
        <f t="shared" si="5"/>
        <v>0</v>
      </c>
      <c r="P146" s="745">
        <f>N146*N147*N148*N149</f>
        <v>1</v>
      </c>
      <c r="Q146" s="745">
        <f>O146*O147*O148*O149</f>
        <v>0</v>
      </c>
    </row>
    <row r="147" spans="1:17" ht="39.950000000000003" customHeight="1" x14ac:dyDescent="0.2">
      <c r="A147" s="793" t="s">
        <v>315</v>
      </c>
      <c r="B147" s="794" t="s">
        <v>366</v>
      </c>
      <c r="C147" s="117" t="s">
        <v>325</v>
      </c>
      <c r="D147" s="794" t="s">
        <v>326</v>
      </c>
      <c r="E147" s="794">
        <v>2</v>
      </c>
      <c r="F147" s="794" t="s">
        <v>102</v>
      </c>
      <c r="G147" s="793" t="s">
        <v>21</v>
      </c>
      <c r="H147" s="818" t="s">
        <v>15</v>
      </c>
      <c r="I147" s="842" t="str">
        <f>[1]Planex!I147</f>
        <v>Não</v>
      </c>
      <c r="J147" s="819">
        <f>[1]Planex!J147</f>
        <v>0</v>
      </c>
      <c r="K147" s="146" t="s">
        <v>870</v>
      </c>
      <c r="L147" s="798"/>
      <c r="N147" s="745">
        <f t="shared" si="4"/>
        <v>1</v>
      </c>
      <c r="O147" s="745">
        <f t="shared" si="5"/>
        <v>0</v>
      </c>
    </row>
    <row r="148" spans="1:17" ht="39.950000000000003" customHeight="1" x14ac:dyDescent="0.2">
      <c r="A148" s="793" t="s">
        <v>315</v>
      </c>
      <c r="B148" s="794" t="s">
        <v>366</v>
      </c>
      <c r="C148" s="117" t="s">
        <v>325</v>
      </c>
      <c r="D148" s="794" t="s">
        <v>326</v>
      </c>
      <c r="E148" s="794">
        <v>2</v>
      </c>
      <c r="F148" s="794" t="s">
        <v>102</v>
      </c>
      <c r="G148" s="793" t="s">
        <v>19</v>
      </c>
      <c r="H148" s="818" t="s">
        <v>15</v>
      </c>
      <c r="I148" s="842" t="str">
        <f>[1]Planex!I148</f>
        <v>Não</v>
      </c>
      <c r="J148" s="819">
        <f>[1]Planex!J148</f>
        <v>0</v>
      </c>
      <c r="K148" s="146" t="s">
        <v>867</v>
      </c>
      <c r="L148" s="798"/>
      <c r="N148" s="745">
        <f t="shared" si="4"/>
        <v>1</v>
      </c>
      <c r="O148" s="745">
        <f t="shared" si="5"/>
        <v>0</v>
      </c>
    </row>
    <row r="149" spans="1:17" ht="39.950000000000003" customHeight="1" x14ac:dyDescent="0.2">
      <c r="A149" s="793" t="s">
        <v>315</v>
      </c>
      <c r="B149" s="794" t="s">
        <v>366</v>
      </c>
      <c r="C149" s="117" t="s">
        <v>325</v>
      </c>
      <c r="D149" s="794" t="s">
        <v>326</v>
      </c>
      <c r="E149" s="794">
        <v>2</v>
      </c>
      <c r="F149" s="794" t="s">
        <v>102</v>
      </c>
      <c r="G149" s="793" t="s">
        <v>17</v>
      </c>
      <c r="H149" s="818" t="s">
        <v>15</v>
      </c>
      <c r="I149" s="842" t="str">
        <f>[1]Planex!I149</f>
        <v>Não</v>
      </c>
      <c r="J149" s="819">
        <f>[1]Planex!J149</f>
        <v>0</v>
      </c>
      <c r="K149" s="146" t="s">
        <v>1022</v>
      </c>
      <c r="L149" s="799"/>
      <c r="N149" s="745">
        <f t="shared" si="4"/>
        <v>1</v>
      </c>
      <c r="O149" s="745">
        <f t="shared" si="5"/>
        <v>0</v>
      </c>
    </row>
    <row r="150" spans="1:17" ht="39.950000000000003" customHeight="1" x14ac:dyDescent="0.2">
      <c r="A150" s="843" t="s">
        <v>315</v>
      </c>
      <c r="B150" s="844" t="s">
        <v>367</v>
      </c>
      <c r="C150" s="107" t="s">
        <v>327</v>
      </c>
      <c r="D150" s="845" t="s">
        <v>328</v>
      </c>
      <c r="E150" s="844">
        <v>1</v>
      </c>
      <c r="F150" s="844" t="s">
        <v>540</v>
      </c>
      <c r="G150" s="844" t="s">
        <v>14</v>
      </c>
      <c r="H150" s="843" t="s">
        <v>23</v>
      </c>
      <c r="I150" s="846" t="str">
        <f>[1]Planex!I150</f>
        <v>Sim</v>
      </c>
      <c r="J150" s="846">
        <f>[1]Planex!J150</f>
        <v>0</v>
      </c>
      <c r="K150" s="144" t="s">
        <v>617</v>
      </c>
      <c r="L150" s="847" t="s">
        <v>23</v>
      </c>
      <c r="N150" s="745">
        <f t="shared" si="4"/>
        <v>0</v>
      </c>
      <c r="O150" s="745">
        <f t="shared" si="5"/>
        <v>1</v>
      </c>
      <c r="P150" s="745">
        <f>N150*N151*N152*N153</f>
        <v>0</v>
      </c>
      <c r="Q150" s="745">
        <f>O150*O151*O152*O153</f>
        <v>1</v>
      </c>
    </row>
    <row r="151" spans="1:17" ht="39.950000000000003" customHeight="1" x14ac:dyDescent="0.2">
      <c r="A151" s="843" t="s">
        <v>315</v>
      </c>
      <c r="B151" s="844" t="s">
        <v>367</v>
      </c>
      <c r="C151" s="107" t="s">
        <v>327</v>
      </c>
      <c r="D151" s="845" t="s">
        <v>328</v>
      </c>
      <c r="E151" s="844">
        <v>1</v>
      </c>
      <c r="F151" s="844" t="s">
        <v>540</v>
      </c>
      <c r="G151" s="843" t="s">
        <v>21</v>
      </c>
      <c r="H151" s="843" t="s">
        <v>23</v>
      </c>
      <c r="I151" s="846" t="str">
        <f>[1]Planex!I151</f>
        <v>Sim</v>
      </c>
      <c r="J151" s="846">
        <f>[1]Planex!J151</f>
        <v>0</v>
      </c>
      <c r="K151" s="144" t="s">
        <v>739</v>
      </c>
      <c r="L151" s="848"/>
      <c r="N151" s="745">
        <f t="shared" si="4"/>
        <v>0</v>
      </c>
      <c r="O151" s="745">
        <f t="shared" si="5"/>
        <v>1</v>
      </c>
    </row>
    <row r="152" spans="1:17" ht="39.950000000000003" customHeight="1" x14ac:dyDescent="0.2">
      <c r="A152" s="843" t="s">
        <v>315</v>
      </c>
      <c r="B152" s="844" t="s">
        <v>367</v>
      </c>
      <c r="C152" s="107" t="s">
        <v>327</v>
      </c>
      <c r="D152" s="845" t="s">
        <v>328</v>
      </c>
      <c r="E152" s="844">
        <v>1</v>
      </c>
      <c r="F152" s="844" t="s">
        <v>540</v>
      </c>
      <c r="G152" s="843" t="s">
        <v>19</v>
      </c>
      <c r="H152" s="843" t="s">
        <v>23</v>
      </c>
      <c r="I152" s="846" t="str">
        <f>[1]Planex!I152</f>
        <v>Sim</v>
      </c>
      <c r="J152" s="846">
        <f>[1]Planex!J152</f>
        <v>0</v>
      </c>
      <c r="K152" s="144" t="s">
        <v>738</v>
      </c>
      <c r="L152" s="848"/>
      <c r="N152" s="745">
        <f t="shared" si="4"/>
        <v>0</v>
      </c>
      <c r="O152" s="745">
        <f t="shared" si="5"/>
        <v>1</v>
      </c>
    </row>
    <row r="153" spans="1:17" ht="39.950000000000003" customHeight="1" x14ac:dyDescent="0.2">
      <c r="A153" s="843" t="s">
        <v>315</v>
      </c>
      <c r="B153" s="844" t="s">
        <v>367</v>
      </c>
      <c r="C153" s="107" t="s">
        <v>327</v>
      </c>
      <c r="D153" s="845" t="s">
        <v>328</v>
      </c>
      <c r="E153" s="844">
        <v>1</v>
      </c>
      <c r="F153" s="844" t="s">
        <v>540</v>
      </c>
      <c r="G153" s="843" t="s">
        <v>17</v>
      </c>
      <c r="H153" s="843" t="s">
        <v>23</v>
      </c>
      <c r="I153" s="846" t="str">
        <f>[1]Planex!I153</f>
        <v>Sim</v>
      </c>
      <c r="J153" s="846">
        <f>[1]Planex!J153</f>
        <v>0</v>
      </c>
      <c r="K153" s="144" t="s">
        <v>737</v>
      </c>
      <c r="L153" s="849"/>
      <c r="N153" s="745">
        <f t="shared" si="4"/>
        <v>0</v>
      </c>
      <c r="O153" s="745">
        <f t="shared" si="5"/>
        <v>1</v>
      </c>
    </row>
    <row r="154" spans="1:17" ht="39.950000000000003" customHeight="1" x14ac:dyDescent="0.2">
      <c r="A154" s="843" t="s">
        <v>315</v>
      </c>
      <c r="B154" s="844" t="s">
        <v>367</v>
      </c>
      <c r="C154" s="107" t="s">
        <v>327</v>
      </c>
      <c r="D154" s="845" t="s">
        <v>328</v>
      </c>
      <c r="E154" s="844">
        <v>2</v>
      </c>
      <c r="F154" s="844" t="s">
        <v>545</v>
      </c>
      <c r="G154" s="844" t="s">
        <v>14</v>
      </c>
      <c r="H154" s="843" t="s">
        <v>23</v>
      </c>
      <c r="I154" s="846" t="str">
        <f>[1]Planex!I154</f>
        <v>Não</v>
      </c>
      <c r="J154" s="846">
        <f>[1]Planex!J154</f>
        <v>0</v>
      </c>
      <c r="K154" s="144" t="s">
        <v>740</v>
      </c>
      <c r="L154" s="847" t="s">
        <v>23</v>
      </c>
      <c r="N154" s="745">
        <f t="shared" si="4"/>
        <v>0</v>
      </c>
      <c r="O154" s="745">
        <f t="shared" si="5"/>
        <v>0</v>
      </c>
      <c r="P154" s="745">
        <f>N154*N155*N156*N157</f>
        <v>0</v>
      </c>
      <c r="Q154" s="745">
        <f>O154*O155*O156*O157</f>
        <v>0</v>
      </c>
    </row>
    <row r="155" spans="1:17" ht="39.950000000000003" customHeight="1" x14ac:dyDescent="0.2">
      <c r="A155" s="843" t="s">
        <v>315</v>
      </c>
      <c r="B155" s="844" t="s">
        <v>367</v>
      </c>
      <c r="C155" s="107" t="s">
        <v>327</v>
      </c>
      <c r="D155" s="845" t="s">
        <v>328</v>
      </c>
      <c r="E155" s="844">
        <v>2</v>
      </c>
      <c r="F155" s="844" t="s">
        <v>545</v>
      </c>
      <c r="G155" s="843" t="s">
        <v>21</v>
      </c>
      <c r="H155" s="843" t="s">
        <v>23</v>
      </c>
      <c r="I155" s="846" t="str">
        <f>[1]Planex!I155</f>
        <v>Não</v>
      </c>
      <c r="J155" s="846">
        <f>[1]Planex!J155</f>
        <v>0</v>
      </c>
      <c r="K155" s="144" t="s">
        <v>517</v>
      </c>
      <c r="L155" s="848"/>
      <c r="N155" s="745">
        <f t="shared" si="4"/>
        <v>0</v>
      </c>
      <c r="O155" s="745">
        <f t="shared" si="5"/>
        <v>0</v>
      </c>
    </row>
    <row r="156" spans="1:17" ht="39.950000000000003" customHeight="1" x14ac:dyDescent="0.2">
      <c r="A156" s="843" t="s">
        <v>315</v>
      </c>
      <c r="B156" s="844" t="s">
        <v>367</v>
      </c>
      <c r="C156" s="107" t="s">
        <v>327</v>
      </c>
      <c r="D156" s="845" t="s">
        <v>328</v>
      </c>
      <c r="E156" s="844">
        <v>2</v>
      </c>
      <c r="F156" s="844" t="s">
        <v>545</v>
      </c>
      <c r="G156" s="843" t="s">
        <v>19</v>
      </c>
      <c r="H156" s="843" t="s">
        <v>23</v>
      </c>
      <c r="I156" s="846" t="str">
        <f>[1]Planex!I156</f>
        <v>Não</v>
      </c>
      <c r="J156" s="846">
        <f>[1]Planex!J156</f>
        <v>0</v>
      </c>
      <c r="K156" s="144" t="s">
        <v>742</v>
      </c>
      <c r="L156" s="848"/>
      <c r="N156" s="745">
        <f t="shared" si="4"/>
        <v>0</v>
      </c>
      <c r="O156" s="745">
        <f t="shared" si="5"/>
        <v>0</v>
      </c>
    </row>
    <row r="157" spans="1:17" ht="39.950000000000003" customHeight="1" x14ac:dyDescent="0.2">
      <c r="A157" s="843" t="s">
        <v>315</v>
      </c>
      <c r="B157" s="844" t="s">
        <v>367</v>
      </c>
      <c r="C157" s="107" t="s">
        <v>327</v>
      </c>
      <c r="D157" s="845" t="s">
        <v>328</v>
      </c>
      <c r="E157" s="844">
        <v>2</v>
      </c>
      <c r="F157" s="844" t="s">
        <v>545</v>
      </c>
      <c r="G157" s="843" t="s">
        <v>17</v>
      </c>
      <c r="H157" s="843" t="s">
        <v>23</v>
      </c>
      <c r="I157" s="846" t="str">
        <f>[1]Planex!I157</f>
        <v>Não</v>
      </c>
      <c r="J157" s="846">
        <f>[1]Planex!J157</f>
        <v>0</v>
      </c>
      <c r="K157" s="144" t="s">
        <v>741</v>
      </c>
      <c r="L157" s="849"/>
      <c r="N157" s="745">
        <f t="shared" si="4"/>
        <v>0</v>
      </c>
      <c r="O157" s="745">
        <f t="shared" si="5"/>
        <v>0</v>
      </c>
    </row>
    <row r="158" spans="1:17" ht="39.950000000000003" customHeight="1" x14ac:dyDescent="0.2">
      <c r="A158" s="843" t="s">
        <v>315</v>
      </c>
      <c r="B158" s="844" t="s">
        <v>367</v>
      </c>
      <c r="C158" s="107" t="s">
        <v>327</v>
      </c>
      <c r="D158" s="845" t="s">
        <v>328</v>
      </c>
      <c r="E158" s="844">
        <v>3</v>
      </c>
      <c r="F158" s="844" t="s">
        <v>549</v>
      </c>
      <c r="G158" s="844" t="s">
        <v>14</v>
      </c>
      <c r="H158" s="843" t="s">
        <v>15</v>
      </c>
      <c r="I158" s="846" t="str">
        <f>[1]Planex!I158</f>
        <v>Sim</v>
      </c>
      <c r="J158" s="846">
        <f>[1]Planex!J158</f>
        <v>0</v>
      </c>
      <c r="K158" s="144" t="s">
        <v>550</v>
      </c>
      <c r="L158" s="847" t="s">
        <v>15</v>
      </c>
      <c r="N158" s="745">
        <f t="shared" si="4"/>
        <v>1</v>
      </c>
      <c r="O158" s="745">
        <f t="shared" si="5"/>
        <v>1</v>
      </c>
      <c r="P158" s="745">
        <f>N158*N159*N160*N161</f>
        <v>1</v>
      </c>
      <c r="Q158" s="745">
        <f>O158*O159*O160*O161</f>
        <v>1</v>
      </c>
    </row>
    <row r="159" spans="1:17" ht="39.950000000000003" customHeight="1" x14ac:dyDescent="0.2">
      <c r="A159" s="843" t="s">
        <v>315</v>
      </c>
      <c r="B159" s="844" t="s">
        <v>367</v>
      </c>
      <c r="C159" s="107" t="s">
        <v>327</v>
      </c>
      <c r="D159" s="845" t="s">
        <v>328</v>
      </c>
      <c r="E159" s="844">
        <v>3</v>
      </c>
      <c r="F159" s="844" t="s">
        <v>549</v>
      </c>
      <c r="G159" s="843" t="s">
        <v>21</v>
      </c>
      <c r="H159" s="843" t="s">
        <v>15</v>
      </c>
      <c r="I159" s="846" t="str">
        <f>[1]Planex!I159</f>
        <v>Sim</v>
      </c>
      <c r="J159" s="846">
        <f>[1]Planex!J159</f>
        <v>0</v>
      </c>
      <c r="K159" s="144" t="s">
        <v>442</v>
      </c>
      <c r="L159" s="848"/>
      <c r="N159" s="745">
        <f t="shared" si="4"/>
        <v>1</v>
      </c>
      <c r="O159" s="745">
        <f t="shared" si="5"/>
        <v>1</v>
      </c>
    </row>
    <row r="160" spans="1:17" ht="39.950000000000003" customHeight="1" x14ac:dyDescent="0.2">
      <c r="A160" s="843" t="s">
        <v>315</v>
      </c>
      <c r="B160" s="844" t="s">
        <v>367</v>
      </c>
      <c r="C160" s="107" t="s">
        <v>327</v>
      </c>
      <c r="D160" s="845" t="s">
        <v>328</v>
      </c>
      <c r="E160" s="844">
        <v>3</v>
      </c>
      <c r="F160" s="844" t="s">
        <v>549</v>
      </c>
      <c r="G160" s="843" t="s">
        <v>19</v>
      </c>
      <c r="H160" s="843" t="s">
        <v>15</v>
      </c>
      <c r="I160" s="846" t="str">
        <f>[1]Planex!I160</f>
        <v>Sim</v>
      </c>
      <c r="J160" s="846">
        <f>[1]Planex!J160</f>
        <v>0</v>
      </c>
      <c r="K160" s="144" t="s">
        <v>743</v>
      </c>
      <c r="L160" s="848"/>
      <c r="N160" s="745">
        <f t="shared" si="4"/>
        <v>1</v>
      </c>
      <c r="O160" s="745">
        <f t="shared" si="5"/>
        <v>1</v>
      </c>
    </row>
    <row r="161" spans="1:17" ht="39.950000000000003" customHeight="1" thickBot="1" x14ac:dyDescent="0.25">
      <c r="A161" s="850" t="s">
        <v>315</v>
      </c>
      <c r="B161" s="851" t="s">
        <v>367</v>
      </c>
      <c r="C161" s="266" t="s">
        <v>327</v>
      </c>
      <c r="D161" s="852" t="s">
        <v>328</v>
      </c>
      <c r="E161" s="851">
        <v>3</v>
      </c>
      <c r="F161" s="851" t="s">
        <v>549</v>
      </c>
      <c r="G161" s="850" t="s">
        <v>17</v>
      </c>
      <c r="H161" s="850" t="s">
        <v>15</v>
      </c>
      <c r="I161" s="853" t="str">
        <f>[1]Planex!I161</f>
        <v>Sim</v>
      </c>
      <c r="J161" s="853">
        <f>[1]Planex!J161</f>
        <v>0</v>
      </c>
      <c r="K161" s="268" t="s">
        <v>551</v>
      </c>
      <c r="L161" s="848"/>
      <c r="N161" s="745">
        <f t="shared" si="4"/>
        <v>1</v>
      </c>
      <c r="O161" s="745">
        <f t="shared" si="5"/>
        <v>1</v>
      </c>
    </row>
    <row r="162" spans="1:17" ht="39.950000000000003" customHeight="1" x14ac:dyDescent="0.2">
      <c r="A162" s="854" t="s">
        <v>315</v>
      </c>
      <c r="B162" s="855" t="s">
        <v>367</v>
      </c>
      <c r="C162" s="287" t="s">
        <v>327</v>
      </c>
      <c r="D162" s="856" t="s">
        <v>328</v>
      </c>
      <c r="E162" s="855">
        <v>4</v>
      </c>
      <c r="F162" s="855" t="s">
        <v>554</v>
      </c>
      <c r="G162" s="855" t="s">
        <v>14</v>
      </c>
      <c r="H162" s="857" t="s">
        <v>15</v>
      </c>
      <c r="I162" s="858" t="str">
        <f>[1]Planex!I162</f>
        <v>Sim</v>
      </c>
      <c r="J162" s="858">
        <f>[1]Planex!J162</f>
        <v>0</v>
      </c>
      <c r="K162" s="288" t="s">
        <v>393</v>
      </c>
      <c r="L162" s="859" t="s">
        <v>15</v>
      </c>
      <c r="N162" s="745">
        <f t="shared" si="4"/>
        <v>1</v>
      </c>
      <c r="O162" s="745">
        <f t="shared" si="5"/>
        <v>1</v>
      </c>
      <c r="P162" s="745">
        <f>N162*N163*N164*N165</f>
        <v>1</v>
      </c>
      <c r="Q162" s="745">
        <f>O162*O163*O164*O165</f>
        <v>1</v>
      </c>
    </row>
    <row r="163" spans="1:17" ht="39.950000000000003" customHeight="1" x14ac:dyDescent="0.2">
      <c r="A163" s="860" t="s">
        <v>315</v>
      </c>
      <c r="B163" s="844" t="s">
        <v>367</v>
      </c>
      <c r="C163" s="107" t="s">
        <v>327</v>
      </c>
      <c r="D163" s="845" t="s">
        <v>328</v>
      </c>
      <c r="E163" s="844">
        <v>4</v>
      </c>
      <c r="F163" s="844" t="s">
        <v>554</v>
      </c>
      <c r="G163" s="843" t="s">
        <v>21</v>
      </c>
      <c r="H163" s="843" t="s">
        <v>15</v>
      </c>
      <c r="I163" s="846" t="str">
        <f>[1]Planex!I163</f>
        <v>Sim</v>
      </c>
      <c r="J163" s="846">
        <f>[1]Planex!J163</f>
        <v>0</v>
      </c>
      <c r="K163" s="144" t="s">
        <v>745</v>
      </c>
      <c r="L163" s="861"/>
      <c r="N163" s="745">
        <f t="shared" si="4"/>
        <v>1</v>
      </c>
      <c r="O163" s="745">
        <f t="shared" si="5"/>
        <v>1</v>
      </c>
    </row>
    <row r="164" spans="1:17" ht="39.950000000000003" customHeight="1" x14ac:dyDescent="0.2">
      <c r="A164" s="860" t="s">
        <v>315</v>
      </c>
      <c r="B164" s="844" t="s">
        <v>367</v>
      </c>
      <c r="C164" s="107" t="s">
        <v>327</v>
      </c>
      <c r="D164" s="845" t="s">
        <v>328</v>
      </c>
      <c r="E164" s="844">
        <v>4</v>
      </c>
      <c r="F164" s="844" t="s">
        <v>554</v>
      </c>
      <c r="G164" s="843" t="s">
        <v>19</v>
      </c>
      <c r="H164" s="843" t="s">
        <v>15</v>
      </c>
      <c r="I164" s="846" t="str">
        <f>[1]Planex!I164</f>
        <v>Sim</v>
      </c>
      <c r="J164" s="846">
        <f>[1]Planex!J164</f>
        <v>0</v>
      </c>
      <c r="K164" s="144" t="s">
        <v>744</v>
      </c>
      <c r="L164" s="861"/>
      <c r="N164" s="745">
        <f t="shared" si="4"/>
        <v>1</v>
      </c>
      <c r="O164" s="745">
        <f t="shared" si="5"/>
        <v>1</v>
      </c>
    </row>
    <row r="165" spans="1:17" ht="39.950000000000003" customHeight="1" x14ac:dyDescent="0.2">
      <c r="A165" s="860" t="s">
        <v>315</v>
      </c>
      <c r="B165" s="844" t="s">
        <v>367</v>
      </c>
      <c r="C165" s="107" t="s">
        <v>327</v>
      </c>
      <c r="D165" s="845" t="s">
        <v>328</v>
      </c>
      <c r="E165" s="844">
        <v>4</v>
      </c>
      <c r="F165" s="844" t="s">
        <v>554</v>
      </c>
      <c r="G165" s="843" t="s">
        <v>17</v>
      </c>
      <c r="H165" s="843" t="s">
        <v>15</v>
      </c>
      <c r="I165" s="846" t="str">
        <f>[1]Planex!I165</f>
        <v>Sim</v>
      </c>
      <c r="J165" s="846">
        <f>[1]Planex!J165</f>
        <v>0</v>
      </c>
      <c r="K165" s="144" t="s">
        <v>394</v>
      </c>
      <c r="L165" s="862"/>
      <c r="N165" s="745">
        <f t="shared" si="4"/>
        <v>1</v>
      </c>
      <c r="O165" s="745">
        <f t="shared" si="5"/>
        <v>1</v>
      </c>
    </row>
    <row r="166" spans="1:17" ht="39.950000000000003" customHeight="1" x14ac:dyDescent="0.2">
      <c r="A166" s="863" t="s">
        <v>315</v>
      </c>
      <c r="B166" s="864" t="s">
        <v>367</v>
      </c>
      <c r="C166" s="110" t="s">
        <v>329</v>
      </c>
      <c r="D166" s="864" t="s">
        <v>330</v>
      </c>
      <c r="E166" s="864">
        <v>1</v>
      </c>
      <c r="F166" s="864" t="s">
        <v>555</v>
      </c>
      <c r="G166" s="864" t="s">
        <v>14</v>
      </c>
      <c r="H166" s="865" t="s">
        <v>15</v>
      </c>
      <c r="I166" s="866" t="str">
        <f>[1]Planex!I166</f>
        <v>Sim</v>
      </c>
      <c r="J166" s="866">
        <f>[1]Planex!J166</f>
        <v>0</v>
      </c>
      <c r="K166" s="149" t="s">
        <v>34</v>
      </c>
      <c r="L166" s="867" t="s">
        <v>15</v>
      </c>
      <c r="N166" s="745">
        <f t="shared" si="4"/>
        <v>1</v>
      </c>
      <c r="O166" s="745">
        <f t="shared" si="5"/>
        <v>1</v>
      </c>
      <c r="P166" s="745">
        <f>N166*N167*N168*N169</f>
        <v>1</v>
      </c>
      <c r="Q166" s="745">
        <f>O166*O167*O168*O169</f>
        <v>1</v>
      </c>
    </row>
    <row r="167" spans="1:17" ht="39.950000000000003" customHeight="1" x14ac:dyDescent="0.2">
      <c r="A167" s="863" t="s">
        <v>315</v>
      </c>
      <c r="B167" s="864" t="s">
        <v>367</v>
      </c>
      <c r="C167" s="110" t="s">
        <v>329</v>
      </c>
      <c r="D167" s="864" t="s">
        <v>330</v>
      </c>
      <c r="E167" s="864">
        <v>1</v>
      </c>
      <c r="F167" s="864" t="s">
        <v>555</v>
      </c>
      <c r="G167" s="868" t="s">
        <v>21</v>
      </c>
      <c r="H167" s="865" t="s">
        <v>15</v>
      </c>
      <c r="I167" s="866" t="str">
        <f>[1]Planex!I167</f>
        <v>Sim</v>
      </c>
      <c r="J167" s="866">
        <f>[1]Planex!J167</f>
        <v>0</v>
      </c>
      <c r="K167" s="149" t="s">
        <v>1104</v>
      </c>
      <c r="L167" s="869"/>
      <c r="N167" s="745">
        <f t="shared" si="4"/>
        <v>1</v>
      </c>
      <c r="O167" s="745">
        <f t="shared" si="5"/>
        <v>1</v>
      </c>
    </row>
    <row r="168" spans="1:17" ht="39.950000000000003" customHeight="1" x14ac:dyDescent="0.2">
      <c r="A168" s="863" t="s">
        <v>315</v>
      </c>
      <c r="B168" s="864" t="s">
        <v>367</v>
      </c>
      <c r="C168" s="110" t="s">
        <v>329</v>
      </c>
      <c r="D168" s="864" t="s">
        <v>330</v>
      </c>
      <c r="E168" s="864">
        <v>1</v>
      </c>
      <c r="F168" s="864" t="s">
        <v>555</v>
      </c>
      <c r="G168" s="868" t="s">
        <v>19</v>
      </c>
      <c r="H168" s="865" t="s">
        <v>15</v>
      </c>
      <c r="I168" s="866" t="str">
        <f>[1]Planex!I168</f>
        <v>Sim</v>
      </c>
      <c r="J168" s="866">
        <f>[1]Planex!J168</f>
        <v>0</v>
      </c>
      <c r="K168" s="149" t="s">
        <v>1103</v>
      </c>
      <c r="L168" s="869"/>
      <c r="N168" s="745">
        <f t="shared" si="4"/>
        <v>1</v>
      </c>
      <c r="O168" s="745">
        <f t="shared" si="5"/>
        <v>1</v>
      </c>
    </row>
    <row r="169" spans="1:17" ht="39.950000000000003" customHeight="1" x14ac:dyDescent="0.2">
      <c r="A169" s="863" t="s">
        <v>315</v>
      </c>
      <c r="B169" s="864" t="s">
        <v>367</v>
      </c>
      <c r="C169" s="110" t="s">
        <v>329</v>
      </c>
      <c r="D169" s="864" t="s">
        <v>330</v>
      </c>
      <c r="E169" s="864">
        <v>1</v>
      </c>
      <c r="F169" s="864" t="s">
        <v>555</v>
      </c>
      <c r="G169" s="868" t="s">
        <v>17</v>
      </c>
      <c r="H169" s="865" t="s">
        <v>15</v>
      </c>
      <c r="I169" s="866" t="str">
        <f>[1]Planex!I169</f>
        <v>Sim</v>
      </c>
      <c r="J169" s="866">
        <f>[1]Planex!J169</f>
        <v>0</v>
      </c>
      <c r="K169" s="149" t="s">
        <v>746</v>
      </c>
      <c r="L169" s="870"/>
      <c r="N169" s="745">
        <f t="shared" si="4"/>
        <v>1</v>
      </c>
      <c r="O169" s="745">
        <f t="shared" si="5"/>
        <v>1</v>
      </c>
    </row>
    <row r="170" spans="1:17" ht="39.950000000000003" customHeight="1" x14ac:dyDescent="0.2">
      <c r="A170" s="863" t="s">
        <v>315</v>
      </c>
      <c r="B170" s="864" t="s">
        <v>367</v>
      </c>
      <c r="C170" s="110" t="s">
        <v>329</v>
      </c>
      <c r="D170" s="864" t="s">
        <v>330</v>
      </c>
      <c r="E170" s="864">
        <v>2</v>
      </c>
      <c r="F170" s="864" t="s">
        <v>559</v>
      </c>
      <c r="G170" s="864" t="s">
        <v>14</v>
      </c>
      <c r="H170" s="866" t="s">
        <v>15</v>
      </c>
      <c r="I170" s="866" t="str">
        <f>[1]Planex!I170</f>
        <v>Sim</v>
      </c>
      <c r="J170" s="866">
        <f>[1]Planex!J170</f>
        <v>0</v>
      </c>
      <c r="K170" s="149" t="s">
        <v>34</v>
      </c>
      <c r="L170" s="867" t="s">
        <v>15</v>
      </c>
      <c r="N170" s="745">
        <f t="shared" si="4"/>
        <v>1</v>
      </c>
      <c r="O170" s="745">
        <f t="shared" si="5"/>
        <v>1</v>
      </c>
      <c r="P170" s="745">
        <f>N170*N171*N172*N173</f>
        <v>1</v>
      </c>
      <c r="Q170" s="745">
        <f>O170*O171*O172*O173</f>
        <v>1</v>
      </c>
    </row>
    <row r="171" spans="1:17" ht="39.950000000000003" customHeight="1" x14ac:dyDescent="0.2">
      <c r="A171" s="863" t="s">
        <v>315</v>
      </c>
      <c r="B171" s="864" t="s">
        <v>367</v>
      </c>
      <c r="C171" s="110" t="s">
        <v>329</v>
      </c>
      <c r="D171" s="864" t="s">
        <v>330</v>
      </c>
      <c r="E171" s="864">
        <v>2</v>
      </c>
      <c r="F171" s="864" t="s">
        <v>559</v>
      </c>
      <c r="G171" s="868" t="s">
        <v>21</v>
      </c>
      <c r="H171" s="866" t="s">
        <v>15</v>
      </c>
      <c r="I171" s="866" t="str">
        <f>[1]Planex!I171</f>
        <v>Sim</v>
      </c>
      <c r="J171" s="866">
        <f>[1]Planex!J171</f>
        <v>0</v>
      </c>
      <c r="K171" s="149" t="s">
        <v>1085</v>
      </c>
      <c r="L171" s="869"/>
      <c r="N171" s="745">
        <f t="shared" si="4"/>
        <v>1</v>
      </c>
      <c r="O171" s="745">
        <f t="shared" si="5"/>
        <v>1</v>
      </c>
    </row>
    <row r="172" spans="1:17" ht="39.950000000000003" customHeight="1" x14ac:dyDescent="0.2">
      <c r="A172" s="863" t="s">
        <v>315</v>
      </c>
      <c r="B172" s="864" t="s">
        <v>367</v>
      </c>
      <c r="C172" s="110" t="s">
        <v>329</v>
      </c>
      <c r="D172" s="864" t="s">
        <v>330</v>
      </c>
      <c r="E172" s="864">
        <v>2</v>
      </c>
      <c r="F172" s="864" t="s">
        <v>559</v>
      </c>
      <c r="G172" s="868" t="s">
        <v>19</v>
      </c>
      <c r="H172" s="866" t="s">
        <v>15</v>
      </c>
      <c r="I172" s="866" t="str">
        <f>[1]Planex!I172</f>
        <v>Sim</v>
      </c>
      <c r="J172" s="866">
        <f>[1]Planex!J172</f>
        <v>0</v>
      </c>
      <c r="K172" s="149" t="s">
        <v>1105</v>
      </c>
      <c r="L172" s="869"/>
      <c r="N172" s="745">
        <f t="shared" si="4"/>
        <v>1</v>
      </c>
      <c r="O172" s="745">
        <f t="shared" si="5"/>
        <v>1</v>
      </c>
    </row>
    <row r="173" spans="1:17" ht="39.950000000000003" customHeight="1" x14ac:dyDescent="0.2">
      <c r="A173" s="863" t="s">
        <v>315</v>
      </c>
      <c r="B173" s="864" t="s">
        <v>367</v>
      </c>
      <c r="C173" s="110" t="s">
        <v>329</v>
      </c>
      <c r="D173" s="864" t="s">
        <v>330</v>
      </c>
      <c r="E173" s="864">
        <v>2</v>
      </c>
      <c r="F173" s="864" t="s">
        <v>559</v>
      </c>
      <c r="G173" s="868" t="s">
        <v>17</v>
      </c>
      <c r="H173" s="866" t="s">
        <v>15</v>
      </c>
      <c r="I173" s="866" t="str">
        <f>[1]Planex!I173</f>
        <v>Sim</v>
      </c>
      <c r="J173" s="866">
        <f>[1]Planex!J173</f>
        <v>0</v>
      </c>
      <c r="K173" s="149" t="s">
        <v>50</v>
      </c>
      <c r="L173" s="870"/>
      <c r="N173" s="745">
        <f t="shared" si="4"/>
        <v>1</v>
      </c>
      <c r="O173" s="745">
        <f t="shared" si="5"/>
        <v>1</v>
      </c>
    </row>
    <row r="174" spans="1:17" ht="39.950000000000003" customHeight="1" x14ac:dyDescent="0.2">
      <c r="A174" s="863" t="s">
        <v>315</v>
      </c>
      <c r="B174" s="864" t="s">
        <v>367</v>
      </c>
      <c r="C174" s="110" t="s">
        <v>329</v>
      </c>
      <c r="D174" s="864" t="s">
        <v>330</v>
      </c>
      <c r="E174" s="864">
        <v>3</v>
      </c>
      <c r="F174" s="864" t="s">
        <v>562</v>
      </c>
      <c r="G174" s="864" t="s">
        <v>14</v>
      </c>
      <c r="H174" s="871" t="s">
        <v>15</v>
      </c>
      <c r="I174" s="871" t="str">
        <f>[1]Planex!I174</f>
        <v>Sim</v>
      </c>
      <c r="J174" s="871">
        <f>[1]Planex!J174</f>
        <v>0</v>
      </c>
      <c r="K174" s="145" t="s">
        <v>34</v>
      </c>
      <c r="L174" s="872" t="s">
        <v>15</v>
      </c>
      <c r="N174" s="745">
        <f t="shared" si="4"/>
        <v>1</v>
      </c>
      <c r="O174" s="745">
        <f t="shared" si="5"/>
        <v>1</v>
      </c>
      <c r="P174" s="745">
        <f>N174*N175*N176*N177</f>
        <v>1</v>
      </c>
      <c r="Q174" s="745">
        <f>O174*O175*O176*O177</f>
        <v>1</v>
      </c>
    </row>
    <row r="175" spans="1:17" ht="39.950000000000003" customHeight="1" x14ac:dyDescent="0.2">
      <c r="A175" s="863" t="s">
        <v>315</v>
      </c>
      <c r="B175" s="864" t="s">
        <v>367</v>
      </c>
      <c r="C175" s="110" t="s">
        <v>329</v>
      </c>
      <c r="D175" s="864" t="s">
        <v>330</v>
      </c>
      <c r="E175" s="864">
        <v>3</v>
      </c>
      <c r="F175" s="864" t="s">
        <v>562</v>
      </c>
      <c r="G175" s="868" t="s">
        <v>21</v>
      </c>
      <c r="H175" s="871" t="s">
        <v>15</v>
      </c>
      <c r="I175" s="871" t="str">
        <f>[1]Planex!I175</f>
        <v>Sim</v>
      </c>
      <c r="J175" s="871">
        <f>[1]Planex!J175</f>
        <v>0</v>
      </c>
      <c r="K175" s="145" t="s">
        <v>749</v>
      </c>
      <c r="L175" s="873"/>
      <c r="N175" s="745">
        <f t="shared" si="4"/>
        <v>1</v>
      </c>
      <c r="O175" s="745">
        <f t="shared" si="5"/>
        <v>1</v>
      </c>
    </row>
    <row r="176" spans="1:17" ht="39.950000000000003" customHeight="1" x14ac:dyDescent="0.2">
      <c r="A176" s="863" t="s">
        <v>315</v>
      </c>
      <c r="B176" s="864" t="s">
        <v>367</v>
      </c>
      <c r="C176" s="110" t="s">
        <v>329</v>
      </c>
      <c r="D176" s="864" t="s">
        <v>330</v>
      </c>
      <c r="E176" s="864">
        <v>3</v>
      </c>
      <c r="F176" s="864" t="s">
        <v>562</v>
      </c>
      <c r="G176" s="868" t="s">
        <v>19</v>
      </c>
      <c r="H176" s="871" t="s">
        <v>15</v>
      </c>
      <c r="I176" s="871" t="str">
        <f>[1]Planex!I176</f>
        <v>Sim</v>
      </c>
      <c r="J176" s="871">
        <f>[1]Planex!J176</f>
        <v>0</v>
      </c>
      <c r="K176" s="145" t="s">
        <v>748</v>
      </c>
      <c r="L176" s="873"/>
      <c r="N176" s="745">
        <f t="shared" si="4"/>
        <v>1</v>
      </c>
      <c r="O176" s="745">
        <f t="shared" si="5"/>
        <v>1</v>
      </c>
    </row>
    <row r="177" spans="1:17" ht="39.950000000000003" customHeight="1" thickBot="1" x14ac:dyDescent="0.25">
      <c r="A177" s="874" t="s">
        <v>315</v>
      </c>
      <c r="B177" s="875" t="s">
        <v>367</v>
      </c>
      <c r="C177" s="278" t="s">
        <v>329</v>
      </c>
      <c r="D177" s="875" t="s">
        <v>330</v>
      </c>
      <c r="E177" s="875">
        <v>3</v>
      </c>
      <c r="F177" s="875" t="s">
        <v>562</v>
      </c>
      <c r="G177" s="876" t="s">
        <v>17</v>
      </c>
      <c r="H177" s="877" t="s">
        <v>15</v>
      </c>
      <c r="I177" s="877" t="str">
        <f>[1]Planex!I177</f>
        <v>Sim</v>
      </c>
      <c r="J177" s="877">
        <f>[1]Planex!J177</f>
        <v>0</v>
      </c>
      <c r="K177" s="281" t="s">
        <v>747</v>
      </c>
      <c r="L177" s="878"/>
      <c r="N177" s="745">
        <f t="shared" si="4"/>
        <v>1</v>
      </c>
      <c r="O177" s="745">
        <f t="shared" si="5"/>
        <v>1</v>
      </c>
    </row>
    <row r="178" spans="1:17" ht="39.950000000000003" customHeight="1" x14ac:dyDescent="0.2">
      <c r="A178" s="879" t="s">
        <v>315</v>
      </c>
      <c r="B178" s="880" t="s">
        <v>367</v>
      </c>
      <c r="C178" s="270" t="s">
        <v>329</v>
      </c>
      <c r="D178" s="880" t="s">
        <v>330</v>
      </c>
      <c r="E178" s="880">
        <v>4</v>
      </c>
      <c r="F178" s="880" t="s">
        <v>566</v>
      </c>
      <c r="G178" s="880" t="s">
        <v>14</v>
      </c>
      <c r="H178" s="881" t="s">
        <v>15</v>
      </c>
      <c r="I178" s="882" t="str">
        <f>[1]Planex!I178</f>
        <v>Sim</v>
      </c>
      <c r="J178" s="882">
        <f>[1]Planex!J178</f>
        <v>0</v>
      </c>
      <c r="K178" s="272" t="s">
        <v>34</v>
      </c>
      <c r="L178" s="883" t="s">
        <v>15</v>
      </c>
      <c r="N178" s="745">
        <f t="shared" si="4"/>
        <v>1</v>
      </c>
      <c r="O178" s="745">
        <f t="shared" si="5"/>
        <v>1</v>
      </c>
      <c r="P178" s="745">
        <f>N178*N179*N180*N181</f>
        <v>1</v>
      </c>
      <c r="Q178" s="745">
        <f>O178*O179*O180*O181</f>
        <v>1</v>
      </c>
    </row>
    <row r="179" spans="1:17" ht="39.950000000000003" customHeight="1" x14ac:dyDescent="0.2">
      <c r="A179" s="868" t="s">
        <v>315</v>
      </c>
      <c r="B179" s="864" t="s">
        <v>367</v>
      </c>
      <c r="C179" s="110" t="s">
        <v>329</v>
      </c>
      <c r="D179" s="864" t="s">
        <v>330</v>
      </c>
      <c r="E179" s="864">
        <v>4</v>
      </c>
      <c r="F179" s="864" t="s">
        <v>566</v>
      </c>
      <c r="G179" s="868" t="s">
        <v>21</v>
      </c>
      <c r="H179" s="884" t="s">
        <v>15</v>
      </c>
      <c r="I179" s="871" t="str">
        <f>[1]Planex!I179</f>
        <v>Sim</v>
      </c>
      <c r="J179" s="871">
        <f>[1]Planex!J179</f>
        <v>0</v>
      </c>
      <c r="K179" s="145" t="s">
        <v>749</v>
      </c>
      <c r="L179" s="883"/>
      <c r="N179" s="745">
        <f t="shared" si="4"/>
        <v>1</v>
      </c>
      <c r="O179" s="745">
        <f t="shared" si="5"/>
        <v>1</v>
      </c>
    </row>
    <row r="180" spans="1:17" ht="39.950000000000003" customHeight="1" x14ac:dyDescent="0.2">
      <c r="A180" s="868" t="s">
        <v>315</v>
      </c>
      <c r="B180" s="864" t="s">
        <v>367</v>
      </c>
      <c r="C180" s="110" t="s">
        <v>329</v>
      </c>
      <c r="D180" s="864" t="s">
        <v>330</v>
      </c>
      <c r="E180" s="864">
        <v>4</v>
      </c>
      <c r="F180" s="864" t="s">
        <v>566</v>
      </c>
      <c r="G180" s="868" t="s">
        <v>19</v>
      </c>
      <c r="H180" s="884" t="s">
        <v>15</v>
      </c>
      <c r="I180" s="871" t="str">
        <f>[1]Planex!I180</f>
        <v>Sim</v>
      </c>
      <c r="J180" s="871">
        <f>[1]Planex!J180</f>
        <v>0</v>
      </c>
      <c r="K180" s="145" t="s">
        <v>748</v>
      </c>
      <c r="L180" s="883"/>
      <c r="N180" s="745">
        <f t="shared" si="4"/>
        <v>1</v>
      </c>
      <c r="O180" s="745">
        <f t="shared" si="5"/>
        <v>1</v>
      </c>
    </row>
    <row r="181" spans="1:17" ht="39.950000000000003" customHeight="1" x14ac:dyDescent="0.2">
      <c r="A181" s="868" t="s">
        <v>315</v>
      </c>
      <c r="B181" s="864" t="s">
        <v>367</v>
      </c>
      <c r="C181" s="110" t="s">
        <v>329</v>
      </c>
      <c r="D181" s="864" t="s">
        <v>330</v>
      </c>
      <c r="E181" s="864">
        <v>4</v>
      </c>
      <c r="F181" s="864" t="s">
        <v>566</v>
      </c>
      <c r="G181" s="868" t="s">
        <v>17</v>
      </c>
      <c r="H181" s="884" t="s">
        <v>15</v>
      </c>
      <c r="I181" s="871" t="str">
        <f>[1]Planex!I181</f>
        <v>Sim</v>
      </c>
      <c r="J181" s="871">
        <f>[1]Planex!J181</f>
        <v>0</v>
      </c>
      <c r="K181" s="145" t="s">
        <v>50</v>
      </c>
      <c r="L181" s="881"/>
      <c r="N181" s="745">
        <f t="shared" si="4"/>
        <v>1</v>
      </c>
      <c r="O181" s="745">
        <f t="shared" si="5"/>
        <v>1</v>
      </c>
    </row>
    <row r="182" spans="1:17" ht="39.950000000000003" customHeight="1" x14ac:dyDescent="0.2">
      <c r="A182" s="868" t="s">
        <v>315</v>
      </c>
      <c r="B182" s="864" t="s">
        <v>367</v>
      </c>
      <c r="C182" s="110" t="s">
        <v>329</v>
      </c>
      <c r="D182" s="864" t="s">
        <v>330</v>
      </c>
      <c r="E182" s="864">
        <v>5</v>
      </c>
      <c r="F182" s="864" t="s">
        <v>569</v>
      </c>
      <c r="G182" s="864" t="s">
        <v>14</v>
      </c>
      <c r="H182" s="884" t="s">
        <v>15</v>
      </c>
      <c r="I182" s="871" t="str">
        <f>[1]Planex!I182</f>
        <v>Sim</v>
      </c>
      <c r="J182" s="871">
        <f>[1]Planex!J182</f>
        <v>0</v>
      </c>
      <c r="K182" s="145" t="s">
        <v>34</v>
      </c>
      <c r="L182" s="885" t="s">
        <v>23</v>
      </c>
      <c r="N182" s="745">
        <f t="shared" si="4"/>
        <v>1</v>
      </c>
      <c r="O182" s="745">
        <f t="shared" si="5"/>
        <v>1</v>
      </c>
      <c r="P182" s="745">
        <f>N182*N183*N184*N185</f>
        <v>0</v>
      </c>
      <c r="Q182" s="745">
        <f>O182*O183*O184*O185</f>
        <v>1</v>
      </c>
    </row>
    <row r="183" spans="1:17" ht="39.950000000000003" customHeight="1" x14ac:dyDescent="0.2">
      <c r="A183" s="868" t="s">
        <v>315</v>
      </c>
      <c r="B183" s="864" t="s">
        <v>367</v>
      </c>
      <c r="C183" s="110" t="s">
        <v>329</v>
      </c>
      <c r="D183" s="864" t="s">
        <v>330</v>
      </c>
      <c r="E183" s="864">
        <v>5</v>
      </c>
      <c r="F183" s="864" t="s">
        <v>569</v>
      </c>
      <c r="G183" s="868" t="s">
        <v>21</v>
      </c>
      <c r="H183" s="884" t="s">
        <v>23</v>
      </c>
      <c r="I183" s="871" t="str">
        <f>[1]Planex!I183</f>
        <v>Sim</v>
      </c>
      <c r="J183" s="871">
        <f>[1]Planex!J183</f>
        <v>0</v>
      </c>
      <c r="K183" s="145" t="s">
        <v>751</v>
      </c>
      <c r="L183" s="883"/>
      <c r="N183" s="745">
        <f t="shared" si="4"/>
        <v>0</v>
      </c>
      <c r="O183" s="745">
        <f t="shared" si="5"/>
        <v>1</v>
      </c>
    </row>
    <row r="184" spans="1:17" ht="39.950000000000003" customHeight="1" x14ac:dyDescent="0.2">
      <c r="A184" s="868" t="s">
        <v>315</v>
      </c>
      <c r="B184" s="864" t="s">
        <v>367</v>
      </c>
      <c r="C184" s="110" t="s">
        <v>329</v>
      </c>
      <c r="D184" s="864" t="s">
        <v>330</v>
      </c>
      <c r="E184" s="864">
        <v>5</v>
      </c>
      <c r="F184" s="864" t="s">
        <v>569</v>
      </c>
      <c r="G184" s="868" t="s">
        <v>19</v>
      </c>
      <c r="H184" s="884" t="s">
        <v>23</v>
      </c>
      <c r="I184" s="871" t="str">
        <f>[1]Planex!I184</f>
        <v>Sim</v>
      </c>
      <c r="J184" s="871">
        <f>[1]Planex!J184</f>
        <v>0</v>
      </c>
      <c r="K184" s="145" t="s">
        <v>750</v>
      </c>
      <c r="L184" s="883"/>
      <c r="N184" s="745">
        <f t="shared" si="4"/>
        <v>0</v>
      </c>
      <c r="O184" s="745">
        <f t="shared" si="5"/>
        <v>1</v>
      </c>
    </row>
    <row r="185" spans="1:17" ht="39.950000000000003" customHeight="1" thickBot="1" x14ac:dyDescent="0.25">
      <c r="A185" s="886" t="s">
        <v>315</v>
      </c>
      <c r="B185" s="887" t="s">
        <v>367</v>
      </c>
      <c r="C185" s="300" t="s">
        <v>329</v>
      </c>
      <c r="D185" s="887" t="s">
        <v>330</v>
      </c>
      <c r="E185" s="887">
        <v>5</v>
      </c>
      <c r="F185" s="887" t="s">
        <v>569</v>
      </c>
      <c r="G185" s="886" t="s">
        <v>17</v>
      </c>
      <c r="H185" s="885" t="s">
        <v>15</v>
      </c>
      <c r="I185" s="888" t="str">
        <f>[1]Planex!I185</f>
        <v>Sim</v>
      </c>
      <c r="J185" s="888">
        <f>[1]Planex!J185</f>
        <v>0</v>
      </c>
      <c r="K185" s="302" t="s">
        <v>50</v>
      </c>
      <c r="L185" s="883"/>
      <c r="N185" s="745">
        <f t="shared" si="4"/>
        <v>1</v>
      </c>
      <c r="O185" s="745">
        <f t="shared" si="5"/>
        <v>1</v>
      </c>
    </row>
    <row r="186" spans="1:17" ht="39.950000000000003" customHeight="1" x14ac:dyDescent="0.2">
      <c r="A186" s="889" t="s">
        <v>315</v>
      </c>
      <c r="B186" s="890" t="s">
        <v>367</v>
      </c>
      <c r="C186" s="274" t="s">
        <v>329</v>
      </c>
      <c r="D186" s="890" t="s">
        <v>330</v>
      </c>
      <c r="E186" s="890">
        <v>6</v>
      </c>
      <c r="F186" s="890" t="s">
        <v>571</v>
      </c>
      <c r="G186" s="890" t="s">
        <v>14</v>
      </c>
      <c r="H186" s="891" t="s">
        <v>23</v>
      </c>
      <c r="I186" s="892" t="str">
        <f>[1]Planex!I186</f>
        <v>Não</v>
      </c>
      <c r="J186" s="892">
        <f>[1]Planex!J186</f>
        <v>0</v>
      </c>
      <c r="K186" s="276" t="s">
        <v>752</v>
      </c>
      <c r="L186" s="893" t="s">
        <v>23</v>
      </c>
      <c r="N186" s="745">
        <f t="shared" si="4"/>
        <v>0</v>
      </c>
      <c r="O186" s="745">
        <f t="shared" si="5"/>
        <v>0</v>
      </c>
      <c r="P186" s="745">
        <f>N186*N187*N188*N189</f>
        <v>0</v>
      </c>
      <c r="Q186" s="745">
        <f>O186*O187*O188*O189</f>
        <v>0</v>
      </c>
    </row>
    <row r="187" spans="1:17" ht="39.950000000000003" customHeight="1" x14ac:dyDescent="0.2">
      <c r="A187" s="863" t="s">
        <v>315</v>
      </c>
      <c r="B187" s="864" t="s">
        <v>367</v>
      </c>
      <c r="C187" s="110" t="s">
        <v>329</v>
      </c>
      <c r="D187" s="864" t="s">
        <v>330</v>
      </c>
      <c r="E187" s="864">
        <v>6</v>
      </c>
      <c r="F187" s="864" t="s">
        <v>571</v>
      </c>
      <c r="G187" s="868" t="s">
        <v>21</v>
      </c>
      <c r="H187" s="884" t="s">
        <v>23</v>
      </c>
      <c r="I187" s="871" t="str">
        <f>[1]Planex!I187</f>
        <v>Não</v>
      </c>
      <c r="J187" s="871">
        <f>[1]Planex!J187</f>
        <v>0</v>
      </c>
      <c r="K187" s="145" t="s">
        <v>752</v>
      </c>
      <c r="L187" s="873"/>
      <c r="N187" s="745">
        <f t="shared" si="4"/>
        <v>0</v>
      </c>
      <c r="O187" s="745">
        <f t="shared" si="5"/>
        <v>0</v>
      </c>
    </row>
    <row r="188" spans="1:17" ht="39.950000000000003" customHeight="1" x14ac:dyDescent="0.2">
      <c r="A188" s="863" t="s">
        <v>315</v>
      </c>
      <c r="B188" s="864" t="s">
        <v>367</v>
      </c>
      <c r="C188" s="110" t="s">
        <v>329</v>
      </c>
      <c r="D188" s="864" t="s">
        <v>330</v>
      </c>
      <c r="E188" s="864">
        <v>6</v>
      </c>
      <c r="F188" s="864" t="s">
        <v>571</v>
      </c>
      <c r="G188" s="868" t="s">
        <v>19</v>
      </c>
      <c r="H188" s="884" t="s">
        <v>23</v>
      </c>
      <c r="I188" s="871" t="str">
        <f>[1]Planex!I188</f>
        <v>Não</v>
      </c>
      <c r="J188" s="871">
        <f>[1]Planex!J188</f>
        <v>0</v>
      </c>
      <c r="K188" s="145" t="s">
        <v>752</v>
      </c>
      <c r="L188" s="873"/>
      <c r="N188" s="745">
        <f t="shared" si="4"/>
        <v>0</v>
      </c>
      <c r="O188" s="745">
        <f t="shared" si="5"/>
        <v>0</v>
      </c>
    </row>
    <row r="189" spans="1:17" ht="39.950000000000003" customHeight="1" thickBot="1" x14ac:dyDescent="0.25">
      <c r="A189" s="874" t="s">
        <v>315</v>
      </c>
      <c r="B189" s="875" t="s">
        <v>367</v>
      </c>
      <c r="C189" s="278" t="s">
        <v>329</v>
      </c>
      <c r="D189" s="875" t="s">
        <v>330</v>
      </c>
      <c r="E189" s="875">
        <v>6</v>
      </c>
      <c r="F189" s="875" t="s">
        <v>571</v>
      </c>
      <c r="G189" s="876" t="s">
        <v>17</v>
      </c>
      <c r="H189" s="894" t="s">
        <v>23</v>
      </c>
      <c r="I189" s="877" t="str">
        <f>[1]Planex!I189</f>
        <v>Não</v>
      </c>
      <c r="J189" s="877">
        <f>[1]Planex!J189</f>
        <v>0</v>
      </c>
      <c r="K189" s="281" t="s">
        <v>752</v>
      </c>
      <c r="L189" s="878"/>
      <c r="N189" s="745">
        <f t="shared" si="4"/>
        <v>0</v>
      </c>
      <c r="O189" s="745">
        <f t="shared" si="5"/>
        <v>0</v>
      </c>
    </row>
    <row r="190" spans="1:17" ht="39.950000000000003" customHeight="1" x14ac:dyDescent="0.2">
      <c r="A190" s="879" t="s">
        <v>315</v>
      </c>
      <c r="B190" s="880" t="s">
        <v>367</v>
      </c>
      <c r="C190" s="270" t="s">
        <v>329</v>
      </c>
      <c r="D190" s="880" t="s">
        <v>330</v>
      </c>
      <c r="E190" s="880">
        <v>7</v>
      </c>
      <c r="F190" s="880" t="s">
        <v>575</v>
      </c>
      <c r="G190" s="880" t="s">
        <v>14</v>
      </c>
      <c r="H190" s="895" t="s">
        <v>15</v>
      </c>
      <c r="I190" s="896" t="str">
        <f>[1]Planex!I190</f>
        <v>Sim</v>
      </c>
      <c r="J190" s="896">
        <f>[1]Planex!J190</f>
        <v>0</v>
      </c>
      <c r="K190" s="633" t="s">
        <v>34</v>
      </c>
      <c r="L190" s="897" t="s">
        <v>15</v>
      </c>
      <c r="N190" s="745">
        <f t="shared" si="4"/>
        <v>1</v>
      </c>
      <c r="O190" s="745">
        <f t="shared" si="5"/>
        <v>1</v>
      </c>
      <c r="P190" s="745">
        <f>N190*N191*N192*N193</f>
        <v>1</v>
      </c>
      <c r="Q190" s="745">
        <f>O190*O191*O192*O193</f>
        <v>1</v>
      </c>
    </row>
    <row r="191" spans="1:17" ht="39.950000000000003" customHeight="1" x14ac:dyDescent="0.2">
      <c r="A191" s="868" t="s">
        <v>315</v>
      </c>
      <c r="B191" s="864" t="s">
        <v>367</v>
      </c>
      <c r="C191" s="110" t="s">
        <v>329</v>
      </c>
      <c r="D191" s="864" t="s">
        <v>330</v>
      </c>
      <c r="E191" s="864">
        <v>7</v>
      </c>
      <c r="F191" s="864" t="s">
        <v>575</v>
      </c>
      <c r="G191" s="868" t="s">
        <v>21</v>
      </c>
      <c r="H191" s="865" t="s">
        <v>15</v>
      </c>
      <c r="I191" s="866" t="str">
        <f>[1]Planex!I191</f>
        <v>Sim</v>
      </c>
      <c r="J191" s="866">
        <f>[1]Planex!J191</f>
        <v>0</v>
      </c>
      <c r="K191" s="149" t="s">
        <v>671</v>
      </c>
      <c r="L191" s="897"/>
      <c r="N191" s="745">
        <f t="shared" si="4"/>
        <v>1</v>
      </c>
      <c r="O191" s="745">
        <f t="shared" si="5"/>
        <v>1</v>
      </c>
    </row>
    <row r="192" spans="1:17" ht="39.950000000000003" customHeight="1" x14ac:dyDescent="0.2">
      <c r="A192" s="868" t="s">
        <v>315</v>
      </c>
      <c r="B192" s="864" t="s">
        <v>367</v>
      </c>
      <c r="C192" s="110" t="s">
        <v>329</v>
      </c>
      <c r="D192" s="864" t="s">
        <v>330</v>
      </c>
      <c r="E192" s="864">
        <v>7</v>
      </c>
      <c r="F192" s="864" t="s">
        <v>575</v>
      </c>
      <c r="G192" s="868" t="s">
        <v>19</v>
      </c>
      <c r="H192" s="865" t="s">
        <v>15</v>
      </c>
      <c r="I192" s="866" t="str">
        <f>[1]Planex!I192</f>
        <v>Sim</v>
      </c>
      <c r="J192" s="866">
        <f>[1]Planex!J192</f>
        <v>0</v>
      </c>
      <c r="K192" s="149" t="s">
        <v>1106</v>
      </c>
      <c r="L192" s="897"/>
      <c r="N192" s="745">
        <f t="shared" si="4"/>
        <v>1</v>
      </c>
      <c r="O192" s="745">
        <f t="shared" si="5"/>
        <v>1</v>
      </c>
    </row>
    <row r="193" spans="1:17" ht="39.950000000000003" customHeight="1" thickBot="1" x14ac:dyDescent="0.25">
      <c r="A193" s="886" t="s">
        <v>315</v>
      </c>
      <c r="B193" s="887" t="s">
        <v>367</v>
      </c>
      <c r="C193" s="300" t="s">
        <v>329</v>
      </c>
      <c r="D193" s="887" t="s">
        <v>330</v>
      </c>
      <c r="E193" s="887">
        <v>7</v>
      </c>
      <c r="F193" s="887" t="s">
        <v>575</v>
      </c>
      <c r="G193" s="886" t="s">
        <v>17</v>
      </c>
      <c r="H193" s="898" t="s">
        <v>15</v>
      </c>
      <c r="I193" s="899" t="str">
        <f>[1]Planex!I193</f>
        <v>Sim</v>
      </c>
      <c r="J193" s="899">
        <f>[1]Planex!J193</f>
        <v>0</v>
      </c>
      <c r="K193" s="639" t="s">
        <v>495</v>
      </c>
      <c r="L193" s="897"/>
      <c r="N193" s="745">
        <f t="shared" si="4"/>
        <v>1</v>
      </c>
      <c r="O193" s="745">
        <f t="shared" si="5"/>
        <v>1</v>
      </c>
    </row>
    <row r="194" spans="1:17" ht="39.950000000000003" customHeight="1" x14ac:dyDescent="0.2">
      <c r="A194" s="889" t="s">
        <v>315</v>
      </c>
      <c r="B194" s="890" t="s">
        <v>367</v>
      </c>
      <c r="C194" s="274" t="s">
        <v>329</v>
      </c>
      <c r="D194" s="890" t="s">
        <v>330</v>
      </c>
      <c r="E194" s="890">
        <v>8</v>
      </c>
      <c r="F194" s="890" t="s">
        <v>578</v>
      </c>
      <c r="G194" s="890" t="s">
        <v>14</v>
      </c>
      <c r="H194" s="900" t="s">
        <v>15</v>
      </c>
      <c r="I194" s="901" t="str">
        <f>[1]Planex!I194</f>
        <v>Sim</v>
      </c>
      <c r="J194" s="901">
        <f>[1]Planex!J194</f>
        <v>0</v>
      </c>
      <c r="K194" s="500" t="s">
        <v>34</v>
      </c>
      <c r="L194" s="902" t="s">
        <v>15</v>
      </c>
      <c r="N194" s="745">
        <f t="shared" si="4"/>
        <v>1</v>
      </c>
      <c r="O194" s="745">
        <f t="shared" si="5"/>
        <v>1</v>
      </c>
      <c r="P194" s="745">
        <f>N194*N195*N196*N197</f>
        <v>1</v>
      </c>
      <c r="Q194" s="745">
        <f>O194*O195*O196*O197</f>
        <v>1</v>
      </c>
    </row>
    <row r="195" spans="1:17" ht="39.950000000000003" customHeight="1" x14ac:dyDescent="0.2">
      <c r="A195" s="863" t="s">
        <v>315</v>
      </c>
      <c r="B195" s="864" t="s">
        <v>367</v>
      </c>
      <c r="C195" s="110" t="s">
        <v>329</v>
      </c>
      <c r="D195" s="864" t="s">
        <v>330</v>
      </c>
      <c r="E195" s="864">
        <v>8</v>
      </c>
      <c r="F195" s="864" t="s">
        <v>578</v>
      </c>
      <c r="G195" s="868" t="s">
        <v>21</v>
      </c>
      <c r="H195" s="865" t="s">
        <v>15</v>
      </c>
      <c r="I195" s="866" t="str">
        <f>[1]Planex!I195</f>
        <v>Sim</v>
      </c>
      <c r="J195" s="866">
        <f>[1]Planex!J195</f>
        <v>0</v>
      </c>
      <c r="K195" s="149" t="s">
        <v>754</v>
      </c>
      <c r="L195" s="869"/>
      <c r="N195" s="745">
        <f t="shared" ref="N195:N258" si="6">IF(OR(H195="Sim",H195="sim"),1,0)</f>
        <v>1</v>
      </c>
      <c r="O195" s="745">
        <f t="shared" ref="O195:O258" si="7">IF(OR(I195="Sim",I195="sim"),1,0)</f>
        <v>1</v>
      </c>
    </row>
    <row r="196" spans="1:17" ht="39.950000000000003" customHeight="1" x14ac:dyDescent="0.2">
      <c r="A196" s="863" t="s">
        <v>315</v>
      </c>
      <c r="B196" s="864" t="s">
        <v>367</v>
      </c>
      <c r="C196" s="110" t="s">
        <v>329</v>
      </c>
      <c r="D196" s="864" t="s">
        <v>330</v>
      </c>
      <c r="E196" s="864">
        <v>8</v>
      </c>
      <c r="F196" s="864" t="s">
        <v>578</v>
      </c>
      <c r="G196" s="868" t="s">
        <v>19</v>
      </c>
      <c r="H196" s="865" t="s">
        <v>15</v>
      </c>
      <c r="I196" s="866" t="str">
        <f>[1]Planex!I196</f>
        <v>Sim</v>
      </c>
      <c r="J196" s="866">
        <f>[1]Planex!J196</f>
        <v>0</v>
      </c>
      <c r="K196" s="149" t="s">
        <v>1107</v>
      </c>
      <c r="L196" s="869"/>
      <c r="N196" s="745">
        <f t="shared" si="6"/>
        <v>1</v>
      </c>
      <c r="O196" s="745">
        <f t="shared" si="7"/>
        <v>1</v>
      </c>
    </row>
    <row r="197" spans="1:17" ht="39.950000000000003" customHeight="1" thickBot="1" x14ac:dyDescent="0.25">
      <c r="A197" s="874" t="s">
        <v>315</v>
      </c>
      <c r="B197" s="875" t="s">
        <v>367</v>
      </c>
      <c r="C197" s="278" t="s">
        <v>329</v>
      </c>
      <c r="D197" s="875" t="s">
        <v>330</v>
      </c>
      <c r="E197" s="875">
        <v>8</v>
      </c>
      <c r="F197" s="875" t="s">
        <v>578</v>
      </c>
      <c r="G197" s="876" t="s">
        <v>17</v>
      </c>
      <c r="H197" s="903" t="s">
        <v>15</v>
      </c>
      <c r="I197" s="904" t="str">
        <f>[1]Planex!I197</f>
        <v>Sim</v>
      </c>
      <c r="J197" s="904">
        <f>[1]Planex!J197</f>
        <v>0</v>
      </c>
      <c r="K197" s="504" t="s">
        <v>753</v>
      </c>
      <c r="L197" s="905"/>
      <c r="N197" s="745">
        <f t="shared" si="6"/>
        <v>1</v>
      </c>
      <c r="O197" s="745">
        <f t="shared" si="7"/>
        <v>1</v>
      </c>
    </row>
    <row r="198" spans="1:17" ht="39.950000000000003" customHeight="1" x14ac:dyDescent="0.2">
      <c r="A198" s="906" t="s">
        <v>315</v>
      </c>
      <c r="B198" s="907" t="s">
        <v>367</v>
      </c>
      <c r="C198" s="283" t="s">
        <v>331</v>
      </c>
      <c r="D198" s="907" t="s">
        <v>332</v>
      </c>
      <c r="E198" s="907">
        <v>1</v>
      </c>
      <c r="F198" s="907" t="s">
        <v>555</v>
      </c>
      <c r="G198" s="907" t="s">
        <v>14</v>
      </c>
      <c r="H198" s="849" t="s">
        <v>23</v>
      </c>
      <c r="I198" s="908" t="str">
        <f>[1]Planex!I198</f>
        <v>Não</v>
      </c>
      <c r="J198" s="908">
        <f>[1]Planex!J198</f>
        <v>0</v>
      </c>
      <c r="K198" s="285" t="s">
        <v>755</v>
      </c>
      <c r="L198" s="848" t="s">
        <v>23</v>
      </c>
      <c r="N198" s="745">
        <f t="shared" si="6"/>
        <v>0</v>
      </c>
      <c r="O198" s="745">
        <f t="shared" si="7"/>
        <v>0</v>
      </c>
      <c r="P198" s="745">
        <f>N198*N199*N200*N201</f>
        <v>0</v>
      </c>
      <c r="Q198" s="745">
        <f>O198*O199*O200*O201</f>
        <v>0</v>
      </c>
    </row>
    <row r="199" spans="1:17" ht="39.950000000000003" customHeight="1" x14ac:dyDescent="0.2">
      <c r="A199" s="843" t="s">
        <v>315</v>
      </c>
      <c r="B199" s="844" t="s">
        <v>367</v>
      </c>
      <c r="C199" s="107" t="s">
        <v>331</v>
      </c>
      <c r="D199" s="844" t="s">
        <v>332</v>
      </c>
      <c r="E199" s="844">
        <v>1</v>
      </c>
      <c r="F199" s="844" t="s">
        <v>555</v>
      </c>
      <c r="G199" s="843" t="s">
        <v>21</v>
      </c>
      <c r="H199" s="909" t="s">
        <v>23</v>
      </c>
      <c r="I199" s="910" t="str">
        <f>[1]Planex!I199</f>
        <v>Não</v>
      </c>
      <c r="J199" s="910">
        <f>[1]Planex!J199</f>
        <v>0</v>
      </c>
      <c r="K199" s="144" t="s">
        <v>758</v>
      </c>
      <c r="L199" s="848"/>
      <c r="N199" s="745">
        <f t="shared" si="6"/>
        <v>0</v>
      </c>
      <c r="O199" s="745">
        <f t="shared" si="7"/>
        <v>0</v>
      </c>
    </row>
    <row r="200" spans="1:17" ht="39.950000000000003" customHeight="1" x14ac:dyDescent="0.2">
      <c r="A200" s="843" t="s">
        <v>315</v>
      </c>
      <c r="B200" s="844" t="s">
        <v>367</v>
      </c>
      <c r="C200" s="107" t="s">
        <v>331</v>
      </c>
      <c r="D200" s="844" t="s">
        <v>332</v>
      </c>
      <c r="E200" s="844">
        <v>1</v>
      </c>
      <c r="F200" s="844" t="s">
        <v>555</v>
      </c>
      <c r="G200" s="843" t="s">
        <v>19</v>
      </c>
      <c r="H200" s="909" t="s">
        <v>23</v>
      </c>
      <c r="I200" s="910" t="str">
        <f>[1]Planex!I200</f>
        <v>Não</v>
      </c>
      <c r="J200" s="910">
        <f>[1]Planex!J200</f>
        <v>0</v>
      </c>
      <c r="K200" s="144" t="s">
        <v>757</v>
      </c>
      <c r="L200" s="848"/>
      <c r="N200" s="745">
        <f t="shared" si="6"/>
        <v>0</v>
      </c>
      <c r="O200" s="745">
        <f t="shared" si="7"/>
        <v>0</v>
      </c>
    </row>
    <row r="201" spans="1:17" ht="39.950000000000003" customHeight="1" x14ac:dyDescent="0.2">
      <c r="A201" s="843" t="s">
        <v>315</v>
      </c>
      <c r="B201" s="844" t="s">
        <v>367</v>
      </c>
      <c r="C201" s="107" t="s">
        <v>331</v>
      </c>
      <c r="D201" s="844" t="s">
        <v>332</v>
      </c>
      <c r="E201" s="844">
        <v>1</v>
      </c>
      <c r="F201" s="844" t="s">
        <v>555</v>
      </c>
      <c r="G201" s="843" t="s">
        <v>17</v>
      </c>
      <c r="H201" s="909" t="s">
        <v>23</v>
      </c>
      <c r="I201" s="910" t="str">
        <f>[1]Planex!I201</f>
        <v>Não</v>
      </c>
      <c r="J201" s="910">
        <f>[1]Planex!J201</f>
        <v>0</v>
      </c>
      <c r="K201" s="144" t="s">
        <v>756</v>
      </c>
      <c r="L201" s="849"/>
      <c r="N201" s="745">
        <f t="shared" si="6"/>
        <v>0</v>
      </c>
      <c r="O201" s="745">
        <f t="shared" si="7"/>
        <v>0</v>
      </c>
    </row>
    <row r="202" spans="1:17" ht="39.950000000000003" customHeight="1" x14ac:dyDescent="0.2">
      <c r="A202" s="843" t="s">
        <v>315</v>
      </c>
      <c r="B202" s="844" t="s">
        <v>367</v>
      </c>
      <c r="C202" s="107" t="s">
        <v>331</v>
      </c>
      <c r="D202" s="844" t="s">
        <v>332</v>
      </c>
      <c r="E202" s="844">
        <v>2</v>
      </c>
      <c r="F202" s="844" t="s">
        <v>585</v>
      </c>
      <c r="G202" s="844" t="s">
        <v>14</v>
      </c>
      <c r="H202" s="910" t="s">
        <v>23</v>
      </c>
      <c r="I202" s="910" t="str">
        <f>[1]Planex!I202</f>
        <v>Não</v>
      </c>
      <c r="J202" s="910">
        <f>[1]Planex!J202</f>
        <v>0</v>
      </c>
      <c r="K202" s="144" t="s">
        <v>759</v>
      </c>
      <c r="L202" s="847" t="s">
        <v>23</v>
      </c>
      <c r="N202" s="745">
        <f t="shared" si="6"/>
        <v>0</v>
      </c>
      <c r="O202" s="745">
        <f t="shared" si="7"/>
        <v>0</v>
      </c>
      <c r="P202" s="745">
        <f>N202*N203*N204*N205</f>
        <v>0</v>
      </c>
      <c r="Q202" s="745">
        <f>O202*O203*O204*O205</f>
        <v>0</v>
      </c>
    </row>
    <row r="203" spans="1:17" ht="39.950000000000003" customHeight="1" x14ac:dyDescent="0.2">
      <c r="A203" s="843" t="s">
        <v>315</v>
      </c>
      <c r="B203" s="844" t="s">
        <v>367</v>
      </c>
      <c r="C203" s="107" t="s">
        <v>331</v>
      </c>
      <c r="D203" s="844" t="s">
        <v>332</v>
      </c>
      <c r="E203" s="844">
        <v>2</v>
      </c>
      <c r="F203" s="844" t="s">
        <v>585</v>
      </c>
      <c r="G203" s="843" t="s">
        <v>21</v>
      </c>
      <c r="H203" s="910" t="s">
        <v>23</v>
      </c>
      <c r="I203" s="910" t="str">
        <f>[1]Planex!I203</f>
        <v>Não</v>
      </c>
      <c r="J203" s="910">
        <f>[1]Planex!J203</f>
        <v>0</v>
      </c>
      <c r="K203" s="144" t="s">
        <v>679</v>
      </c>
      <c r="L203" s="848"/>
      <c r="N203" s="745">
        <f t="shared" si="6"/>
        <v>0</v>
      </c>
      <c r="O203" s="745">
        <f t="shared" si="7"/>
        <v>0</v>
      </c>
    </row>
    <row r="204" spans="1:17" ht="39.950000000000003" customHeight="1" x14ac:dyDescent="0.2">
      <c r="A204" s="843" t="s">
        <v>315</v>
      </c>
      <c r="B204" s="844" t="s">
        <v>367</v>
      </c>
      <c r="C204" s="107" t="s">
        <v>331</v>
      </c>
      <c r="D204" s="844" t="s">
        <v>332</v>
      </c>
      <c r="E204" s="844">
        <v>2</v>
      </c>
      <c r="F204" s="844" t="s">
        <v>585</v>
      </c>
      <c r="G204" s="843" t="s">
        <v>19</v>
      </c>
      <c r="H204" s="910" t="s">
        <v>23</v>
      </c>
      <c r="I204" s="910" t="str">
        <f>[1]Planex!I204</f>
        <v>Não</v>
      </c>
      <c r="J204" s="910">
        <f>[1]Planex!J204</f>
        <v>0</v>
      </c>
      <c r="K204" s="144" t="s">
        <v>760</v>
      </c>
      <c r="L204" s="848"/>
      <c r="N204" s="745">
        <f t="shared" si="6"/>
        <v>0</v>
      </c>
      <c r="O204" s="745">
        <f t="shared" si="7"/>
        <v>0</v>
      </c>
    </row>
    <row r="205" spans="1:17" ht="39.950000000000003" customHeight="1" x14ac:dyDescent="0.2">
      <c r="A205" s="843" t="s">
        <v>315</v>
      </c>
      <c r="B205" s="844" t="s">
        <v>367</v>
      </c>
      <c r="C205" s="107" t="s">
        <v>331</v>
      </c>
      <c r="D205" s="844" t="s">
        <v>332</v>
      </c>
      <c r="E205" s="844">
        <v>2</v>
      </c>
      <c r="F205" s="844" t="s">
        <v>585</v>
      </c>
      <c r="G205" s="843" t="s">
        <v>17</v>
      </c>
      <c r="H205" s="910" t="s">
        <v>23</v>
      </c>
      <c r="I205" s="910" t="str">
        <f>[1]Planex!I205</f>
        <v>Não</v>
      </c>
      <c r="J205" s="910">
        <f>[1]Planex!J205</f>
        <v>0</v>
      </c>
      <c r="K205" s="144" t="s">
        <v>677</v>
      </c>
      <c r="L205" s="849"/>
      <c r="N205" s="745">
        <f t="shared" si="6"/>
        <v>0</v>
      </c>
      <c r="O205" s="745">
        <f t="shared" si="7"/>
        <v>0</v>
      </c>
    </row>
    <row r="206" spans="1:17" ht="39.950000000000003" customHeight="1" x14ac:dyDescent="0.2">
      <c r="A206" s="843" t="s">
        <v>315</v>
      </c>
      <c r="B206" s="844" t="s">
        <v>367</v>
      </c>
      <c r="C206" s="107" t="s">
        <v>331</v>
      </c>
      <c r="D206" s="844" t="s">
        <v>332</v>
      </c>
      <c r="E206" s="844">
        <v>3</v>
      </c>
      <c r="F206" s="844" t="s">
        <v>590</v>
      </c>
      <c r="G206" s="844" t="s">
        <v>14</v>
      </c>
      <c r="H206" s="910" t="s">
        <v>15</v>
      </c>
      <c r="I206" s="910" t="str">
        <f>[1]Planex!I206</f>
        <v>Sim</v>
      </c>
      <c r="J206" s="910">
        <f>[1]Planex!J206</f>
        <v>0</v>
      </c>
      <c r="K206" s="144" t="s">
        <v>637</v>
      </c>
      <c r="L206" s="847" t="s">
        <v>15</v>
      </c>
      <c r="N206" s="745">
        <f t="shared" si="6"/>
        <v>1</v>
      </c>
      <c r="O206" s="745">
        <f t="shared" si="7"/>
        <v>1</v>
      </c>
      <c r="P206" s="745">
        <f>N206*N207*N208*N209</f>
        <v>1</v>
      </c>
      <c r="Q206" s="745">
        <f>O206*O207*O208*O209</f>
        <v>1</v>
      </c>
    </row>
    <row r="207" spans="1:17" ht="39.950000000000003" customHeight="1" x14ac:dyDescent="0.2">
      <c r="A207" s="843" t="s">
        <v>315</v>
      </c>
      <c r="B207" s="844" t="s">
        <v>367</v>
      </c>
      <c r="C207" s="107" t="s">
        <v>331</v>
      </c>
      <c r="D207" s="844" t="s">
        <v>332</v>
      </c>
      <c r="E207" s="844">
        <v>3</v>
      </c>
      <c r="F207" s="844" t="s">
        <v>590</v>
      </c>
      <c r="G207" s="843" t="s">
        <v>21</v>
      </c>
      <c r="H207" s="910" t="s">
        <v>15</v>
      </c>
      <c r="I207" s="910" t="str">
        <f>[1]Planex!I207</f>
        <v>Sim</v>
      </c>
      <c r="J207" s="910">
        <f>[1]Planex!J207</f>
        <v>0</v>
      </c>
      <c r="K207" s="144" t="s">
        <v>761</v>
      </c>
      <c r="L207" s="848"/>
      <c r="N207" s="745">
        <f t="shared" si="6"/>
        <v>1</v>
      </c>
      <c r="O207" s="745">
        <f t="shared" si="7"/>
        <v>1</v>
      </c>
    </row>
    <row r="208" spans="1:17" ht="39.950000000000003" customHeight="1" x14ac:dyDescent="0.2">
      <c r="A208" s="843" t="s">
        <v>315</v>
      </c>
      <c r="B208" s="844" t="s">
        <v>367</v>
      </c>
      <c r="C208" s="107" t="s">
        <v>331</v>
      </c>
      <c r="D208" s="844" t="s">
        <v>332</v>
      </c>
      <c r="E208" s="844">
        <v>3</v>
      </c>
      <c r="F208" s="844" t="s">
        <v>590</v>
      </c>
      <c r="G208" s="843" t="s">
        <v>19</v>
      </c>
      <c r="H208" s="910" t="s">
        <v>15</v>
      </c>
      <c r="I208" s="910" t="str">
        <f>[1]Planex!I208</f>
        <v>Sim</v>
      </c>
      <c r="J208" s="910">
        <f>[1]Planex!J208</f>
        <v>0</v>
      </c>
      <c r="K208" s="144" t="s">
        <v>698</v>
      </c>
      <c r="L208" s="848"/>
      <c r="N208" s="745">
        <f t="shared" si="6"/>
        <v>1</v>
      </c>
      <c r="O208" s="745">
        <f t="shared" si="7"/>
        <v>1</v>
      </c>
    </row>
    <row r="209" spans="1:17" ht="39.950000000000003" customHeight="1" x14ac:dyDescent="0.2">
      <c r="A209" s="843" t="s">
        <v>315</v>
      </c>
      <c r="B209" s="844" t="s">
        <v>367</v>
      </c>
      <c r="C209" s="107" t="s">
        <v>331</v>
      </c>
      <c r="D209" s="844" t="s">
        <v>332</v>
      </c>
      <c r="E209" s="844">
        <v>3</v>
      </c>
      <c r="F209" s="844" t="s">
        <v>590</v>
      </c>
      <c r="G209" s="843" t="s">
        <v>17</v>
      </c>
      <c r="H209" s="910" t="s">
        <v>15</v>
      </c>
      <c r="I209" s="910" t="str">
        <f>[1]Planex!I209</f>
        <v>Sim</v>
      </c>
      <c r="J209" s="910">
        <f>[1]Planex!J209</f>
        <v>0</v>
      </c>
      <c r="K209" s="144" t="s">
        <v>638</v>
      </c>
      <c r="L209" s="849"/>
      <c r="N209" s="745">
        <f t="shared" si="6"/>
        <v>1</v>
      </c>
      <c r="O209" s="745">
        <f t="shared" si="7"/>
        <v>1</v>
      </c>
    </row>
    <row r="210" spans="1:17" ht="39.950000000000003" customHeight="1" x14ac:dyDescent="0.2">
      <c r="A210" s="843" t="s">
        <v>315</v>
      </c>
      <c r="B210" s="844" t="s">
        <v>367</v>
      </c>
      <c r="C210" s="107" t="s">
        <v>331</v>
      </c>
      <c r="D210" s="844" t="s">
        <v>332</v>
      </c>
      <c r="E210" s="844">
        <v>4</v>
      </c>
      <c r="F210" s="844" t="s">
        <v>595</v>
      </c>
      <c r="G210" s="844" t="s">
        <v>14</v>
      </c>
      <c r="H210" s="909" t="s">
        <v>15</v>
      </c>
      <c r="I210" s="910" t="str">
        <f>[1]Planex!I210</f>
        <v>Sim</v>
      </c>
      <c r="J210" s="910">
        <f>[1]Planex!J210</f>
        <v>0</v>
      </c>
      <c r="K210" s="144" t="s">
        <v>34</v>
      </c>
      <c r="L210" s="847" t="s">
        <v>23</v>
      </c>
      <c r="N210" s="745">
        <f t="shared" si="6"/>
        <v>1</v>
      </c>
      <c r="O210" s="745">
        <f t="shared" si="7"/>
        <v>1</v>
      </c>
      <c r="P210" s="745">
        <f>N210*N211*N212*N213</f>
        <v>0</v>
      </c>
      <c r="Q210" s="745">
        <f>O210*O211*O212*O213</f>
        <v>1</v>
      </c>
    </row>
    <row r="211" spans="1:17" ht="39.950000000000003" customHeight="1" x14ac:dyDescent="0.2">
      <c r="A211" s="843" t="s">
        <v>315</v>
      </c>
      <c r="B211" s="844" t="s">
        <v>367</v>
      </c>
      <c r="C211" s="107" t="s">
        <v>331</v>
      </c>
      <c r="D211" s="844" t="s">
        <v>332</v>
      </c>
      <c r="E211" s="844">
        <v>4</v>
      </c>
      <c r="F211" s="844" t="s">
        <v>595</v>
      </c>
      <c r="G211" s="843" t="s">
        <v>21</v>
      </c>
      <c r="H211" s="909" t="s">
        <v>15</v>
      </c>
      <c r="I211" s="910" t="str">
        <f>[1]Planex!I211</f>
        <v>Sim</v>
      </c>
      <c r="J211" s="910">
        <f>[1]Planex!J211</f>
        <v>0</v>
      </c>
      <c r="K211" s="144" t="s">
        <v>764</v>
      </c>
      <c r="L211" s="848"/>
      <c r="N211" s="745">
        <f t="shared" si="6"/>
        <v>1</v>
      </c>
      <c r="O211" s="745">
        <f t="shared" si="7"/>
        <v>1</v>
      </c>
    </row>
    <row r="212" spans="1:17" ht="39.950000000000003" customHeight="1" x14ac:dyDescent="0.2">
      <c r="A212" s="843" t="s">
        <v>315</v>
      </c>
      <c r="B212" s="844" t="s">
        <v>367</v>
      </c>
      <c r="C212" s="107" t="s">
        <v>331</v>
      </c>
      <c r="D212" s="844" t="s">
        <v>332</v>
      </c>
      <c r="E212" s="844">
        <v>4</v>
      </c>
      <c r="F212" s="844" t="s">
        <v>595</v>
      </c>
      <c r="G212" s="843" t="s">
        <v>19</v>
      </c>
      <c r="H212" s="909" t="s">
        <v>15</v>
      </c>
      <c r="I212" s="910" t="str">
        <f>[1]Planex!I212</f>
        <v>Sim</v>
      </c>
      <c r="J212" s="910">
        <f>[1]Planex!J212</f>
        <v>0</v>
      </c>
      <c r="K212" s="144" t="s">
        <v>763</v>
      </c>
      <c r="L212" s="848"/>
      <c r="N212" s="745">
        <f t="shared" si="6"/>
        <v>1</v>
      </c>
      <c r="O212" s="745">
        <f t="shared" si="7"/>
        <v>1</v>
      </c>
    </row>
    <row r="213" spans="1:17" ht="39.950000000000003" customHeight="1" x14ac:dyDescent="0.2">
      <c r="A213" s="843" t="s">
        <v>315</v>
      </c>
      <c r="B213" s="844" t="s">
        <v>367</v>
      </c>
      <c r="C213" s="107" t="s">
        <v>331</v>
      </c>
      <c r="D213" s="844" t="s">
        <v>332</v>
      </c>
      <c r="E213" s="844">
        <v>4</v>
      </c>
      <c r="F213" s="844" t="s">
        <v>595</v>
      </c>
      <c r="G213" s="843" t="s">
        <v>17</v>
      </c>
      <c r="H213" s="909" t="s">
        <v>23</v>
      </c>
      <c r="I213" s="910" t="str">
        <f>[1]Planex!I213</f>
        <v>Sim</v>
      </c>
      <c r="J213" s="910">
        <f>[1]Planex!J213</f>
        <v>0</v>
      </c>
      <c r="K213" s="144" t="s">
        <v>762</v>
      </c>
      <c r="L213" s="849"/>
      <c r="N213" s="745">
        <f t="shared" si="6"/>
        <v>0</v>
      </c>
      <c r="O213" s="745">
        <f t="shared" si="7"/>
        <v>1</v>
      </c>
    </row>
    <row r="214" spans="1:17" ht="39.950000000000003" customHeight="1" x14ac:dyDescent="0.2">
      <c r="A214" s="843" t="s">
        <v>315</v>
      </c>
      <c r="B214" s="844" t="s">
        <v>367</v>
      </c>
      <c r="C214" s="107" t="s">
        <v>331</v>
      </c>
      <c r="D214" s="844" t="s">
        <v>332</v>
      </c>
      <c r="E214" s="844">
        <v>5</v>
      </c>
      <c r="F214" s="844" t="s">
        <v>575</v>
      </c>
      <c r="G214" s="844" t="s">
        <v>14</v>
      </c>
      <c r="H214" s="909" t="s">
        <v>15</v>
      </c>
      <c r="I214" s="910" t="str">
        <f>[1]Planex!I214</f>
        <v>Sim</v>
      </c>
      <c r="J214" s="910">
        <f>[1]Planex!J214</f>
        <v>0</v>
      </c>
      <c r="K214" s="144" t="s">
        <v>34</v>
      </c>
      <c r="L214" s="847" t="s">
        <v>23</v>
      </c>
      <c r="N214" s="745">
        <f t="shared" si="6"/>
        <v>1</v>
      </c>
      <c r="O214" s="745">
        <f t="shared" si="7"/>
        <v>1</v>
      </c>
      <c r="P214" s="745">
        <f>N214*N215*N216*N217</f>
        <v>0</v>
      </c>
      <c r="Q214" s="745">
        <f>O214*O215*O216*O217</f>
        <v>1</v>
      </c>
    </row>
    <row r="215" spans="1:17" ht="39.950000000000003" customHeight="1" x14ac:dyDescent="0.2">
      <c r="A215" s="843" t="s">
        <v>315</v>
      </c>
      <c r="B215" s="844" t="s">
        <v>367</v>
      </c>
      <c r="C215" s="107" t="s">
        <v>331</v>
      </c>
      <c r="D215" s="844" t="s">
        <v>332</v>
      </c>
      <c r="E215" s="844">
        <v>5</v>
      </c>
      <c r="F215" s="844" t="s">
        <v>575</v>
      </c>
      <c r="G215" s="843" t="s">
        <v>21</v>
      </c>
      <c r="H215" s="909" t="s">
        <v>15</v>
      </c>
      <c r="I215" s="910" t="str">
        <f>[1]Planex!I215</f>
        <v>Sim</v>
      </c>
      <c r="J215" s="910">
        <f>[1]Planex!J215</f>
        <v>0</v>
      </c>
      <c r="K215" s="144" t="s">
        <v>671</v>
      </c>
      <c r="L215" s="848"/>
      <c r="N215" s="745">
        <f t="shared" si="6"/>
        <v>1</v>
      </c>
      <c r="O215" s="745">
        <f t="shared" si="7"/>
        <v>1</v>
      </c>
    </row>
    <row r="216" spans="1:17" ht="39.950000000000003" customHeight="1" x14ac:dyDescent="0.2">
      <c r="A216" s="843" t="s">
        <v>315</v>
      </c>
      <c r="B216" s="844" t="s">
        <v>367</v>
      </c>
      <c r="C216" s="107" t="s">
        <v>331</v>
      </c>
      <c r="D216" s="844" t="s">
        <v>332</v>
      </c>
      <c r="E216" s="844">
        <v>5</v>
      </c>
      <c r="F216" s="844" t="s">
        <v>575</v>
      </c>
      <c r="G216" s="843" t="s">
        <v>19</v>
      </c>
      <c r="H216" s="909" t="s">
        <v>23</v>
      </c>
      <c r="I216" s="910" t="str">
        <f>[1]Planex!I216</f>
        <v>Sim</v>
      </c>
      <c r="J216" s="910">
        <f>[1]Planex!J216</f>
        <v>0</v>
      </c>
      <c r="K216" s="144" t="s">
        <v>670</v>
      </c>
      <c r="L216" s="848"/>
      <c r="N216" s="745">
        <f t="shared" si="6"/>
        <v>0</v>
      </c>
      <c r="O216" s="745">
        <f t="shared" si="7"/>
        <v>1</v>
      </c>
    </row>
    <row r="217" spans="1:17" ht="39.950000000000003" customHeight="1" x14ac:dyDescent="0.2">
      <c r="A217" s="843" t="s">
        <v>315</v>
      </c>
      <c r="B217" s="844" t="s">
        <v>367</v>
      </c>
      <c r="C217" s="107" t="s">
        <v>331</v>
      </c>
      <c r="D217" s="844" t="s">
        <v>332</v>
      </c>
      <c r="E217" s="844">
        <v>5</v>
      </c>
      <c r="F217" s="844" t="s">
        <v>575</v>
      </c>
      <c r="G217" s="843" t="s">
        <v>17</v>
      </c>
      <c r="H217" s="909" t="s">
        <v>23</v>
      </c>
      <c r="I217" s="910" t="str">
        <f>[1]Planex!I217</f>
        <v>Sim</v>
      </c>
      <c r="J217" s="910">
        <f>[1]Planex!J217</f>
        <v>0</v>
      </c>
      <c r="K217" s="144" t="s">
        <v>765</v>
      </c>
      <c r="L217" s="849"/>
      <c r="N217" s="745">
        <f t="shared" si="6"/>
        <v>0</v>
      </c>
      <c r="O217" s="745">
        <f t="shared" si="7"/>
        <v>1</v>
      </c>
    </row>
    <row r="218" spans="1:17" ht="39.950000000000003" customHeight="1" x14ac:dyDescent="0.2">
      <c r="A218" s="843" t="s">
        <v>315</v>
      </c>
      <c r="B218" s="844" t="s">
        <v>367</v>
      </c>
      <c r="C218" s="107" t="s">
        <v>331</v>
      </c>
      <c r="D218" s="844" t="s">
        <v>332</v>
      </c>
      <c r="E218" s="844">
        <v>6</v>
      </c>
      <c r="F218" s="844" t="s">
        <v>578</v>
      </c>
      <c r="G218" s="844" t="s">
        <v>14</v>
      </c>
      <c r="H218" s="909" t="s">
        <v>15</v>
      </c>
      <c r="I218" s="910" t="str">
        <f>[1]Planex!I218</f>
        <v>Sim</v>
      </c>
      <c r="J218" s="910">
        <f>[1]Planex!J218</f>
        <v>0</v>
      </c>
      <c r="K218" s="144" t="s">
        <v>34</v>
      </c>
      <c r="L218" s="847" t="s">
        <v>15</v>
      </c>
      <c r="N218" s="745">
        <f t="shared" si="6"/>
        <v>1</v>
      </c>
      <c r="O218" s="745">
        <f t="shared" si="7"/>
        <v>1</v>
      </c>
      <c r="P218" s="745">
        <f>N218*N219*N220*N221</f>
        <v>1</v>
      </c>
      <c r="Q218" s="745">
        <f>O218*O219*O220*O221</f>
        <v>1</v>
      </c>
    </row>
    <row r="219" spans="1:17" ht="39.950000000000003" customHeight="1" x14ac:dyDescent="0.2">
      <c r="A219" s="843" t="s">
        <v>315</v>
      </c>
      <c r="B219" s="844" t="s">
        <v>367</v>
      </c>
      <c r="C219" s="107" t="s">
        <v>331</v>
      </c>
      <c r="D219" s="844" t="s">
        <v>332</v>
      </c>
      <c r="E219" s="844">
        <v>6</v>
      </c>
      <c r="F219" s="844" t="s">
        <v>578</v>
      </c>
      <c r="G219" s="843" t="s">
        <v>21</v>
      </c>
      <c r="H219" s="909" t="s">
        <v>15</v>
      </c>
      <c r="I219" s="910" t="str">
        <f>[1]Planex!I219</f>
        <v>Sim</v>
      </c>
      <c r="J219" s="910">
        <f>[1]Planex!J219</f>
        <v>0</v>
      </c>
      <c r="K219" s="144" t="s">
        <v>767</v>
      </c>
      <c r="L219" s="848"/>
      <c r="N219" s="745">
        <f t="shared" si="6"/>
        <v>1</v>
      </c>
      <c r="O219" s="745">
        <f t="shared" si="7"/>
        <v>1</v>
      </c>
    </row>
    <row r="220" spans="1:17" ht="39.950000000000003" customHeight="1" x14ac:dyDescent="0.2">
      <c r="A220" s="843" t="s">
        <v>315</v>
      </c>
      <c r="B220" s="844" t="s">
        <v>367</v>
      </c>
      <c r="C220" s="107" t="s">
        <v>331</v>
      </c>
      <c r="D220" s="844" t="s">
        <v>332</v>
      </c>
      <c r="E220" s="844">
        <v>6</v>
      </c>
      <c r="F220" s="844" t="s">
        <v>578</v>
      </c>
      <c r="G220" s="843" t="s">
        <v>19</v>
      </c>
      <c r="H220" s="909" t="s">
        <v>15</v>
      </c>
      <c r="I220" s="910" t="str">
        <f>[1]Planex!I220</f>
        <v>Sim</v>
      </c>
      <c r="J220" s="910">
        <f>[1]Planex!J220</f>
        <v>0</v>
      </c>
      <c r="K220" s="144" t="s">
        <v>766</v>
      </c>
      <c r="L220" s="848"/>
      <c r="N220" s="745">
        <f t="shared" si="6"/>
        <v>1</v>
      </c>
      <c r="O220" s="745">
        <f t="shared" si="7"/>
        <v>1</v>
      </c>
    </row>
    <row r="221" spans="1:17" ht="39.950000000000003" customHeight="1" x14ac:dyDescent="0.2">
      <c r="A221" s="843" t="s">
        <v>315</v>
      </c>
      <c r="B221" s="844" t="s">
        <v>367</v>
      </c>
      <c r="C221" s="107" t="s">
        <v>331</v>
      </c>
      <c r="D221" s="844" t="s">
        <v>332</v>
      </c>
      <c r="E221" s="844">
        <v>6</v>
      </c>
      <c r="F221" s="844" t="s">
        <v>578</v>
      </c>
      <c r="G221" s="843" t="s">
        <v>17</v>
      </c>
      <c r="H221" s="909" t="s">
        <v>15</v>
      </c>
      <c r="I221" s="910" t="str">
        <f>[1]Planex!I221</f>
        <v>Sim</v>
      </c>
      <c r="J221" s="910">
        <f>[1]Planex!J221</f>
        <v>0</v>
      </c>
      <c r="K221" s="144" t="s">
        <v>50</v>
      </c>
      <c r="L221" s="849"/>
      <c r="N221" s="745">
        <f t="shared" si="6"/>
        <v>1</v>
      </c>
      <c r="O221" s="745">
        <f t="shared" si="7"/>
        <v>1</v>
      </c>
    </row>
    <row r="222" spans="1:17" ht="39.950000000000003" customHeight="1" x14ac:dyDescent="0.2">
      <c r="A222" s="868" t="s">
        <v>315</v>
      </c>
      <c r="B222" s="864" t="s">
        <v>367</v>
      </c>
      <c r="C222" s="110" t="s">
        <v>333</v>
      </c>
      <c r="D222" s="864" t="s">
        <v>334</v>
      </c>
      <c r="E222" s="864">
        <v>1</v>
      </c>
      <c r="F222" s="864" t="s">
        <v>604</v>
      </c>
      <c r="G222" s="864" t="s">
        <v>14</v>
      </c>
      <c r="H222" s="864" t="s">
        <v>15</v>
      </c>
      <c r="I222" s="911" t="str">
        <f>[1]Planex!I222</f>
        <v>Sim</v>
      </c>
      <c r="J222" s="911">
        <f>[1]Planex!J222</f>
        <v>0</v>
      </c>
      <c r="K222" s="145" t="s">
        <v>550</v>
      </c>
      <c r="L222" s="885" t="s">
        <v>15</v>
      </c>
      <c r="N222" s="745">
        <f t="shared" si="6"/>
        <v>1</v>
      </c>
      <c r="O222" s="745">
        <f t="shared" si="7"/>
        <v>1</v>
      </c>
      <c r="P222" s="745">
        <f>N222*N223*N224*N225</f>
        <v>1</v>
      </c>
      <c r="Q222" s="745">
        <f>O222*O223*O224*O225</f>
        <v>1</v>
      </c>
    </row>
    <row r="223" spans="1:17" ht="39.950000000000003" customHeight="1" x14ac:dyDescent="0.2">
      <c r="A223" s="868" t="s">
        <v>315</v>
      </c>
      <c r="B223" s="864" t="s">
        <v>367</v>
      </c>
      <c r="C223" s="110" t="s">
        <v>333</v>
      </c>
      <c r="D223" s="864" t="s">
        <v>334</v>
      </c>
      <c r="E223" s="864">
        <v>1</v>
      </c>
      <c r="F223" s="864" t="s">
        <v>604</v>
      </c>
      <c r="G223" s="868" t="s">
        <v>21</v>
      </c>
      <c r="H223" s="864" t="s">
        <v>15</v>
      </c>
      <c r="I223" s="911" t="str">
        <f>[1]Planex!I223</f>
        <v>Sim</v>
      </c>
      <c r="J223" s="911">
        <f>[1]Planex!J223</f>
        <v>0</v>
      </c>
      <c r="K223" s="145" t="s">
        <v>698</v>
      </c>
      <c r="L223" s="883"/>
      <c r="N223" s="745">
        <f t="shared" si="6"/>
        <v>1</v>
      </c>
      <c r="O223" s="745">
        <f t="shared" si="7"/>
        <v>1</v>
      </c>
    </row>
    <row r="224" spans="1:17" ht="39.950000000000003" customHeight="1" x14ac:dyDescent="0.2">
      <c r="A224" s="868" t="s">
        <v>315</v>
      </c>
      <c r="B224" s="864" t="s">
        <v>367</v>
      </c>
      <c r="C224" s="110" t="s">
        <v>333</v>
      </c>
      <c r="D224" s="864" t="s">
        <v>334</v>
      </c>
      <c r="E224" s="864">
        <v>1</v>
      </c>
      <c r="F224" s="864" t="s">
        <v>604</v>
      </c>
      <c r="G224" s="868" t="s">
        <v>19</v>
      </c>
      <c r="H224" s="864" t="s">
        <v>15</v>
      </c>
      <c r="I224" s="911" t="str">
        <f>[1]Planex!I224</f>
        <v>Sim</v>
      </c>
      <c r="J224" s="911">
        <f>[1]Planex!J224</f>
        <v>0</v>
      </c>
      <c r="K224" s="145" t="s">
        <v>768</v>
      </c>
      <c r="L224" s="883"/>
      <c r="N224" s="745">
        <f t="shared" si="6"/>
        <v>1</v>
      </c>
      <c r="O224" s="745">
        <f t="shared" si="7"/>
        <v>1</v>
      </c>
    </row>
    <row r="225" spans="1:17" ht="39.950000000000003" customHeight="1" x14ac:dyDescent="0.2">
      <c r="A225" s="868" t="s">
        <v>315</v>
      </c>
      <c r="B225" s="864" t="s">
        <v>367</v>
      </c>
      <c r="C225" s="110" t="s">
        <v>333</v>
      </c>
      <c r="D225" s="864" t="s">
        <v>334</v>
      </c>
      <c r="E225" s="864">
        <v>1</v>
      </c>
      <c r="F225" s="864" t="s">
        <v>604</v>
      </c>
      <c r="G225" s="868" t="s">
        <v>17</v>
      </c>
      <c r="H225" s="864" t="s">
        <v>15</v>
      </c>
      <c r="I225" s="911" t="str">
        <f>[1]Planex!I225</f>
        <v>Sim</v>
      </c>
      <c r="J225" s="911">
        <f>[1]Planex!J225</f>
        <v>0</v>
      </c>
      <c r="K225" s="145" t="s">
        <v>551</v>
      </c>
      <c r="L225" s="881"/>
      <c r="N225" s="745">
        <f t="shared" si="6"/>
        <v>1</v>
      </c>
      <c r="O225" s="745">
        <f t="shared" si="7"/>
        <v>1</v>
      </c>
    </row>
    <row r="226" spans="1:17" ht="39.950000000000003" customHeight="1" x14ac:dyDescent="0.2">
      <c r="A226" s="868" t="s">
        <v>315</v>
      </c>
      <c r="B226" s="864" t="s">
        <v>367</v>
      </c>
      <c r="C226" s="110" t="s">
        <v>333</v>
      </c>
      <c r="D226" s="864" t="s">
        <v>334</v>
      </c>
      <c r="E226" s="864">
        <v>2</v>
      </c>
      <c r="F226" s="864" t="s">
        <v>607</v>
      </c>
      <c r="G226" s="864" t="s">
        <v>14</v>
      </c>
      <c r="H226" s="864" t="s">
        <v>15</v>
      </c>
      <c r="I226" s="911" t="str">
        <f>[1]Planex!I226</f>
        <v>Sim</v>
      </c>
      <c r="J226" s="911">
        <f>[1]Planex!J226</f>
        <v>0</v>
      </c>
      <c r="K226" s="145" t="s">
        <v>393</v>
      </c>
      <c r="L226" s="885" t="s">
        <v>15</v>
      </c>
      <c r="N226" s="745">
        <f t="shared" si="6"/>
        <v>1</v>
      </c>
      <c r="O226" s="745">
        <f t="shared" si="7"/>
        <v>1</v>
      </c>
      <c r="P226" s="745">
        <f>N226*N227*N228*N229</f>
        <v>1</v>
      </c>
      <c r="Q226" s="745">
        <f>O226*O227*O228*O229</f>
        <v>1</v>
      </c>
    </row>
    <row r="227" spans="1:17" ht="39.950000000000003" customHeight="1" x14ac:dyDescent="0.2">
      <c r="A227" s="868" t="s">
        <v>315</v>
      </c>
      <c r="B227" s="864" t="s">
        <v>367</v>
      </c>
      <c r="C227" s="110" t="s">
        <v>333</v>
      </c>
      <c r="D227" s="864" t="s">
        <v>334</v>
      </c>
      <c r="E227" s="864">
        <v>2</v>
      </c>
      <c r="F227" s="864" t="s">
        <v>607</v>
      </c>
      <c r="G227" s="868" t="s">
        <v>21</v>
      </c>
      <c r="H227" s="864" t="s">
        <v>15</v>
      </c>
      <c r="I227" s="911" t="str">
        <f>[1]Planex!I227</f>
        <v>Sim</v>
      </c>
      <c r="J227" s="911">
        <f>[1]Planex!J227</f>
        <v>0</v>
      </c>
      <c r="K227" s="145" t="s">
        <v>698</v>
      </c>
      <c r="L227" s="883"/>
      <c r="N227" s="745">
        <f t="shared" si="6"/>
        <v>1</v>
      </c>
      <c r="O227" s="745">
        <f t="shared" si="7"/>
        <v>1</v>
      </c>
    </row>
    <row r="228" spans="1:17" ht="39.950000000000003" customHeight="1" x14ac:dyDescent="0.2">
      <c r="A228" s="868" t="s">
        <v>315</v>
      </c>
      <c r="B228" s="864" t="s">
        <v>367</v>
      </c>
      <c r="C228" s="110" t="s">
        <v>333</v>
      </c>
      <c r="D228" s="864" t="s">
        <v>334</v>
      </c>
      <c r="E228" s="864">
        <v>2</v>
      </c>
      <c r="F228" s="864" t="s">
        <v>607</v>
      </c>
      <c r="G228" s="868" t="s">
        <v>19</v>
      </c>
      <c r="H228" s="864" t="s">
        <v>15</v>
      </c>
      <c r="I228" s="911" t="str">
        <f>[1]Planex!I228</f>
        <v>Sim</v>
      </c>
      <c r="J228" s="911">
        <f>[1]Planex!J228</f>
        <v>0</v>
      </c>
      <c r="K228" s="145" t="s">
        <v>769</v>
      </c>
      <c r="L228" s="883"/>
      <c r="N228" s="745">
        <f t="shared" si="6"/>
        <v>1</v>
      </c>
      <c r="O228" s="745">
        <f t="shared" si="7"/>
        <v>1</v>
      </c>
    </row>
    <row r="229" spans="1:17" ht="39.950000000000003" customHeight="1" x14ac:dyDescent="0.2">
      <c r="A229" s="868" t="s">
        <v>315</v>
      </c>
      <c r="B229" s="864" t="s">
        <v>367</v>
      </c>
      <c r="C229" s="110" t="s">
        <v>333</v>
      </c>
      <c r="D229" s="864" t="s">
        <v>334</v>
      </c>
      <c r="E229" s="864">
        <v>2</v>
      </c>
      <c r="F229" s="864" t="s">
        <v>607</v>
      </c>
      <c r="G229" s="868" t="s">
        <v>17</v>
      </c>
      <c r="H229" s="864" t="s">
        <v>15</v>
      </c>
      <c r="I229" s="911" t="str">
        <f>[1]Planex!I229</f>
        <v>Sim</v>
      </c>
      <c r="J229" s="911">
        <f>[1]Planex!J229</f>
        <v>0</v>
      </c>
      <c r="K229" s="145" t="s">
        <v>394</v>
      </c>
      <c r="L229" s="881"/>
      <c r="N229" s="745">
        <f t="shared" si="6"/>
        <v>1</v>
      </c>
      <c r="O229" s="745">
        <f t="shared" si="7"/>
        <v>1</v>
      </c>
    </row>
    <row r="230" spans="1:17" ht="39.950000000000003" customHeight="1" x14ac:dyDescent="0.2">
      <c r="A230" s="868" t="s">
        <v>315</v>
      </c>
      <c r="B230" s="864" t="s">
        <v>367</v>
      </c>
      <c r="C230" s="110" t="s">
        <v>333</v>
      </c>
      <c r="D230" s="864" t="s">
        <v>334</v>
      </c>
      <c r="E230" s="864">
        <v>3</v>
      </c>
      <c r="F230" s="864" t="s">
        <v>609</v>
      </c>
      <c r="G230" s="864" t="s">
        <v>14</v>
      </c>
      <c r="H230" s="884" t="s">
        <v>15</v>
      </c>
      <c r="I230" s="871" t="str">
        <f>[1]Planex!I230</f>
        <v>Sim</v>
      </c>
      <c r="J230" s="871">
        <f>[1]Planex!J230</f>
        <v>0</v>
      </c>
      <c r="K230" s="145" t="s">
        <v>34</v>
      </c>
      <c r="L230" s="885" t="s">
        <v>23</v>
      </c>
      <c r="N230" s="745">
        <f t="shared" si="6"/>
        <v>1</v>
      </c>
      <c r="O230" s="745">
        <f t="shared" si="7"/>
        <v>1</v>
      </c>
      <c r="P230" s="745">
        <f>N230*N231*N232*N233</f>
        <v>0</v>
      </c>
      <c r="Q230" s="745">
        <f>O230*O231*O232*O233</f>
        <v>0</v>
      </c>
    </row>
    <row r="231" spans="1:17" ht="39.950000000000003" customHeight="1" x14ac:dyDescent="0.2">
      <c r="A231" s="868" t="s">
        <v>315</v>
      </c>
      <c r="B231" s="864" t="s">
        <v>367</v>
      </c>
      <c r="C231" s="110" t="s">
        <v>333</v>
      </c>
      <c r="D231" s="864" t="s">
        <v>334</v>
      </c>
      <c r="E231" s="864">
        <v>3</v>
      </c>
      <c r="F231" s="864" t="s">
        <v>609</v>
      </c>
      <c r="G231" s="868" t="s">
        <v>21</v>
      </c>
      <c r="H231" s="884" t="s">
        <v>23</v>
      </c>
      <c r="I231" s="871" t="str">
        <f>[1]Planex!I231</f>
        <v>não</v>
      </c>
      <c r="J231" s="871">
        <f>[1]Planex!J231</f>
        <v>0</v>
      </c>
      <c r="K231" s="145" t="s">
        <v>772</v>
      </c>
      <c r="L231" s="883"/>
      <c r="N231" s="745">
        <f t="shared" si="6"/>
        <v>0</v>
      </c>
      <c r="O231" s="745">
        <f t="shared" si="7"/>
        <v>0</v>
      </c>
    </row>
    <row r="232" spans="1:17" ht="39.950000000000003" customHeight="1" x14ac:dyDescent="0.2">
      <c r="A232" s="868" t="s">
        <v>315</v>
      </c>
      <c r="B232" s="864" t="s">
        <v>367</v>
      </c>
      <c r="C232" s="110" t="s">
        <v>333</v>
      </c>
      <c r="D232" s="864" t="s">
        <v>334</v>
      </c>
      <c r="E232" s="864">
        <v>3</v>
      </c>
      <c r="F232" s="864" t="s">
        <v>609</v>
      </c>
      <c r="G232" s="868" t="s">
        <v>19</v>
      </c>
      <c r="H232" s="884" t="s">
        <v>23</v>
      </c>
      <c r="I232" s="871" t="str">
        <f>[1]Planex!I232</f>
        <v>Não</v>
      </c>
      <c r="J232" s="871">
        <f>[1]Planex!J232</f>
        <v>0</v>
      </c>
      <c r="K232" s="145" t="s">
        <v>771</v>
      </c>
      <c r="L232" s="883"/>
      <c r="N232" s="745">
        <f t="shared" si="6"/>
        <v>0</v>
      </c>
      <c r="O232" s="745">
        <f t="shared" si="7"/>
        <v>0</v>
      </c>
    </row>
    <row r="233" spans="1:17" ht="39.950000000000003" customHeight="1" x14ac:dyDescent="0.2">
      <c r="A233" s="868" t="s">
        <v>315</v>
      </c>
      <c r="B233" s="864" t="s">
        <v>367</v>
      </c>
      <c r="C233" s="110" t="s">
        <v>333</v>
      </c>
      <c r="D233" s="864" t="s">
        <v>334</v>
      </c>
      <c r="E233" s="864">
        <v>3</v>
      </c>
      <c r="F233" s="864" t="s">
        <v>609</v>
      </c>
      <c r="G233" s="868" t="s">
        <v>17</v>
      </c>
      <c r="H233" s="884" t="s">
        <v>15</v>
      </c>
      <c r="I233" s="871" t="str">
        <f>[1]Planex!I233</f>
        <v>Sim</v>
      </c>
      <c r="J233" s="871">
        <f>[1]Planex!J233</f>
        <v>0</v>
      </c>
      <c r="K233" s="145" t="s">
        <v>770</v>
      </c>
      <c r="L233" s="881"/>
      <c r="N233" s="745">
        <f t="shared" si="6"/>
        <v>1</v>
      </c>
      <c r="O233" s="745">
        <f t="shared" si="7"/>
        <v>1</v>
      </c>
    </row>
    <row r="234" spans="1:17" ht="39.950000000000003" customHeight="1" x14ac:dyDescent="0.2">
      <c r="A234" s="868" t="s">
        <v>315</v>
      </c>
      <c r="B234" s="864" t="s">
        <v>367</v>
      </c>
      <c r="C234" s="110" t="s">
        <v>333</v>
      </c>
      <c r="D234" s="864" t="s">
        <v>334</v>
      </c>
      <c r="E234" s="864">
        <v>4</v>
      </c>
      <c r="F234" s="864" t="s">
        <v>613</v>
      </c>
      <c r="G234" s="864" t="s">
        <v>14</v>
      </c>
      <c r="H234" s="864" t="s">
        <v>15</v>
      </c>
      <c r="I234" s="911" t="str">
        <f>[1]Planex!I234</f>
        <v>Não</v>
      </c>
      <c r="J234" s="911">
        <f>[1]Planex!J234</f>
        <v>0</v>
      </c>
      <c r="K234" s="145" t="s">
        <v>773</v>
      </c>
      <c r="L234" s="885" t="s">
        <v>15</v>
      </c>
      <c r="N234" s="745">
        <f t="shared" si="6"/>
        <v>1</v>
      </c>
      <c r="O234" s="745">
        <f t="shared" si="7"/>
        <v>0</v>
      </c>
      <c r="P234" s="745">
        <f>N234*N235*N236*N237</f>
        <v>1</v>
      </c>
      <c r="Q234" s="745">
        <f>O234*O235*O236*O237</f>
        <v>0</v>
      </c>
    </row>
    <row r="235" spans="1:17" ht="39.950000000000003" customHeight="1" x14ac:dyDescent="0.2">
      <c r="A235" s="868" t="s">
        <v>315</v>
      </c>
      <c r="B235" s="864" t="s">
        <v>367</v>
      </c>
      <c r="C235" s="110" t="s">
        <v>333</v>
      </c>
      <c r="D235" s="864" t="s">
        <v>334</v>
      </c>
      <c r="E235" s="864">
        <v>4</v>
      </c>
      <c r="F235" s="864" t="s">
        <v>613</v>
      </c>
      <c r="G235" s="868" t="s">
        <v>21</v>
      </c>
      <c r="H235" s="864" t="s">
        <v>15</v>
      </c>
      <c r="I235" s="911" t="str">
        <f>[1]Planex!I235</f>
        <v>Não</v>
      </c>
      <c r="J235" s="911">
        <f>[1]Planex!J235</f>
        <v>0</v>
      </c>
      <c r="K235" s="145" t="s">
        <v>698</v>
      </c>
      <c r="L235" s="883"/>
      <c r="N235" s="745">
        <f t="shared" si="6"/>
        <v>1</v>
      </c>
      <c r="O235" s="745">
        <f t="shared" si="7"/>
        <v>0</v>
      </c>
    </row>
    <row r="236" spans="1:17" ht="39.950000000000003" customHeight="1" x14ac:dyDescent="0.2">
      <c r="A236" s="868" t="s">
        <v>315</v>
      </c>
      <c r="B236" s="864" t="s">
        <v>367</v>
      </c>
      <c r="C236" s="110" t="s">
        <v>333</v>
      </c>
      <c r="D236" s="864" t="s">
        <v>334</v>
      </c>
      <c r="E236" s="864">
        <v>4</v>
      </c>
      <c r="F236" s="864" t="s">
        <v>613</v>
      </c>
      <c r="G236" s="868" t="s">
        <v>19</v>
      </c>
      <c r="H236" s="864" t="s">
        <v>15</v>
      </c>
      <c r="I236" s="911" t="str">
        <f>[1]Planex!I236</f>
        <v>Não</v>
      </c>
      <c r="J236" s="911">
        <f>[1]Planex!J236</f>
        <v>0</v>
      </c>
      <c r="K236" s="145" t="s">
        <v>774</v>
      </c>
      <c r="L236" s="883"/>
      <c r="N236" s="745">
        <f t="shared" si="6"/>
        <v>1</v>
      </c>
      <c r="O236" s="745">
        <f t="shared" si="7"/>
        <v>0</v>
      </c>
    </row>
    <row r="237" spans="1:17" ht="39.950000000000003" customHeight="1" x14ac:dyDescent="0.2">
      <c r="A237" s="868" t="s">
        <v>315</v>
      </c>
      <c r="B237" s="864" t="s">
        <v>367</v>
      </c>
      <c r="C237" s="110" t="s">
        <v>333</v>
      </c>
      <c r="D237" s="864" t="s">
        <v>334</v>
      </c>
      <c r="E237" s="864">
        <v>4</v>
      </c>
      <c r="F237" s="864" t="s">
        <v>613</v>
      </c>
      <c r="G237" s="868" t="s">
        <v>17</v>
      </c>
      <c r="H237" s="864" t="s">
        <v>15</v>
      </c>
      <c r="I237" s="911" t="str">
        <f>[1]Planex!I237</f>
        <v>Não</v>
      </c>
      <c r="J237" s="911">
        <f>[1]Planex!J237</f>
        <v>0</v>
      </c>
      <c r="K237" s="145" t="s">
        <v>615</v>
      </c>
      <c r="L237" s="881"/>
      <c r="N237" s="745">
        <f t="shared" si="6"/>
        <v>1</v>
      </c>
      <c r="O237" s="745">
        <f t="shared" si="7"/>
        <v>0</v>
      </c>
    </row>
    <row r="238" spans="1:17" ht="39.950000000000003" customHeight="1" x14ac:dyDescent="0.2">
      <c r="A238" s="912" t="s">
        <v>315</v>
      </c>
      <c r="B238" s="913" t="s">
        <v>368</v>
      </c>
      <c r="C238" s="93" t="s">
        <v>335</v>
      </c>
      <c r="D238" s="913" t="s">
        <v>336</v>
      </c>
      <c r="E238" s="913">
        <v>1</v>
      </c>
      <c r="F238" s="913" t="s">
        <v>369</v>
      </c>
      <c r="G238" s="913" t="s">
        <v>14</v>
      </c>
      <c r="H238" s="914" t="s">
        <v>23</v>
      </c>
      <c r="I238" s="915" t="str">
        <f>[1]Planex!I238</f>
        <v>Sim</v>
      </c>
      <c r="J238" s="915">
        <f>[1]Planex!J238</f>
        <v>0</v>
      </c>
      <c r="K238" s="140" t="s">
        <v>445</v>
      </c>
      <c r="L238" s="916" t="s">
        <v>23</v>
      </c>
      <c r="N238" s="745">
        <f t="shared" si="6"/>
        <v>0</v>
      </c>
      <c r="O238" s="745">
        <f t="shared" si="7"/>
        <v>1</v>
      </c>
      <c r="P238" s="745">
        <f>N238*N239*N240*N241</f>
        <v>0</v>
      </c>
      <c r="Q238" s="745">
        <f>O238*O239*O240*O241</f>
        <v>1</v>
      </c>
    </row>
    <row r="239" spans="1:17" ht="39.950000000000003" customHeight="1" x14ac:dyDescent="0.2">
      <c r="A239" s="912" t="s">
        <v>315</v>
      </c>
      <c r="B239" s="913" t="s">
        <v>368</v>
      </c>
      <c r="C239" s="93" t="s">
        <v>335</v>
      </c>
      <c r="D239" s="913" t="s">
        <v>336</v>
      </c>
      <c r="E239" s="913">
        <v>1</v>
      </c>
      <c r="F239" s="913" t="s">
        <v>369</v>
      </c>
      <c r="G239" s="912" t="s">
        <v>21</v>
      </c>
      <c r="H239" s="914" t="s">
        <v>23</v>
      </c>
      <c r="I239" s="915" t="str">
        <f>[1]Planex!I239</f>
        <v>Sim</v>
      </c>
      <c r="J239" s="915">
        <f>[1]Planex!J239</f>
        <v>0</v>
      </c>
      <c r="K239" s="140" t="s">
        <v>448</v>
      </c>
      <c r="L239" s="917"/>
      <c r="N239" s="745">
        <f t="shared" si="6"/>
        <v>0</v>
      </c>
      <c r="O239" s="745">
        <f t="shared" si="7"/>
        <v>1</v>
      </c>
    </row>
    <row r="240" spans="1:17" ht="39.950000000000003" customHeight="1" x14ac:dyDescent="0.2">
      <c r="A240" s="912" t="s">
        <v>315</v>
      </c>
      <c r="B240" s="913" t="s">
        <v>368</v>
      </c>
      <c r="C240" s="93" t="s">
        <v>335</v>
      </c>
      <c r="D240" s="913" t="s">
        <v>336</v>
      </c>
      <c r="E240" s="913">
        <v>1</v>
      </c>
      <c r="F240" s="913" t="s">
        <v>369</v>
      </c>
      <c r="G240" s="912" t="s">
        <v>19</v>
      </c>
      <c r="H240" s="914" t="s">
        <v>23</v>
      </c>
      <c r="I240" s="915" t="str">
        <f>[1]Planex!I240</f>
        <v>Sim</v>
      </c>
      <c r="J240" s="915">
        <f>[1]Planex!J240</f>
        <v>0</v>
      </c>
      <c r="K240" s="140" t="s">
        <v>447</v>
      </c>
      <c r="L240" s="917"/>
      <c r="N240" s="745">
        <f t="shared" si="6"/>
        <v>0</v>
      </c>
      <c r="O240" s="745">
        <f t="shared" si="7"/>
        <v>1</v>
      </c>
    </row>
    <row r="241" spans="1:17" ht="39.950000000000003" customHeight="1" x14ac:dyDescent="0.2">
      <c r="A241" s="912" t="s">
        <v>315</v>
      </c>
      <c r="B241" s="913" t="s">
        <v>368</v>
      </c>
      <c r="C241" s="93" t="s">
        <v>335</v>
      </c>
      <c r="D241" s="913" t="s">
        <v>336</v>
      </c>
      <c r="E241" s="913">
        <v>1</v>
      </c>
      <c r="F241" s="913" t="s">
        <v>369</v>
      </c>
      <c r="G241" s="912" t="s">
        <v>17</v>
      </c>
      <c r="H241" s="914" t="s">
        <v>23</v>
      </c>
      <c r="I241" s="915" t="str">
        <f>[1]Planex!I241</f>
        <v>Sim</v>
      </c>
      <c r="J241" s="915">
        <f>[1]Planex!J241</f>
        <v>0</v>
      </c>
      <c r="K241" s="140" t="s">
        <v>490</v>
      </c>
      <c r="L241" s="918"/>
      <c r="N241" s="745">
        <f t="shared" si="6"/>
        <v>0</v>
      </c>
      <c r="O241" s="745">
        <f t="shared" si="7"/>
        <v>1</v>
      </c>
    </row>
    <row r="242" spans="1:17" ht="39.950000000000003" customHeight="1" x14ac:dyDescent="0.2">
      <c r="A242" s="912" t="s">
        <v>315</v>
      </c>
      <c r="B242" s="913" t="s">
        <v>368</v>
      </c>
      <c r="C242" s="93" t="s">
        <v>335</v>
      </c>
      <c r="D242" s="913" t="s">
        <v>336</v>
      </c>
      <c r="E242" s="913">
        <v>2</v>
      </c>
      <c r="F242" s="913" t="s">
        <v>374</v>
      </c>
      <c r="G242" s="913" t="s">
        <v>14</v>
      </c>
      <c r="H242" s="915" t="s">
        <v>15</v>
      </c>
      <c r="I242" s="915" t="str">
        <f>[1]Planex!I242</f>
        <v>Sim</v>
      </c>
      <c r="J242" s="915">
        <f>[1]Planex!J242</f>
        <v>0</v>
      </c>
      <c r="K242" s="140" t="s">
        <v>491</v>
      </c>
      <c r="L242" s="916" t="s">
        <v>15</v>
      </c>
      <c r="N242" s="745">
        <f t="shared" si="6"/>
        <v>1</v>
      </c>
      <c r="O242" s="745">
        <f t="shared" si="7"/>
        <v>1</v>
      </c>
      <c r="P242" s="745">
        <f>N242*N243*N244*N245</f>
        <v>1</v>
      </c>
      <c r="Q242" s="745">
        <f>O242*O243*O244*O245</f>
        <v>1</v>
      </c>
    </row>
    <row r="243" spans="1:17" ht="39.950000000000003" customHeight="1" x14ac:dyDescent="0.2">
      <c r="A243" s="912" t="s">
        <v>315</v>
      </c>
      <c r="B243" s="913" t="s">
        <v>368</v>
      </c>
      <c r="C243" s="93" t="s">
        <v>335</v>
      </c>
      <c r="D243" s="913" t="s">
        <v>336</v>
      </c>
      <c r="E243" s="913">
        <v>2</v>
      </c>
      <c r="F243" s="913" t="s">
        <v>374</v>
      </c>
      <c r="G243" s="912" t="s">
        <v>21</v>
      </c>
      <c r="H243" s="915" t="s">
        <v>15</v>
      </c>
      <c r="I243" s="915" t="str">
        <f>[1]Planex!I243</f>
        <v>Sim</v>
      </c>
      <c r="J243" s="915">
        <f>[1]Planex!J243</f>
        <v>0</v>
      </c>
      <c r="K243" s="140" t="s">
        <v>494</v>
      </c>
      <c r="L243" s="917"/>
      <c r="N243" s="745">
        <f t="shared" si="6"/>
        <v>1</v>
      </c>
      <c r="O243" s="745">
        <f t="shared" si="7"/>
        <v>1</v>
      </c>
    </row>
    <row r="244" spans="1:17" ht="39.950000000000003" customHeight="1" x14ac:dyDescent="0.2">
      <c r="A244" s="912" t="s">
        <v>315</v>
      </c>
      <c r="B244" s="913" t="s">
        <v>368</v>
      </c>
      <c r="C244" s="93" t="s">
        <v>335</v>
      </c>
      <c r="D244" s="913" t="s">
        <v>336</v>
      </c>
      <c r="E244" s="913">
        <v>2</v>
      </c>
      <c r="F244" s="913" t="s">
        <v>374</v>
      </c>
      <c r="G244" s="912" t="s">
        <v>19</v>
      </c>
      <c r="H244" s="915" t="s">
        <v>15</v>
      </c>
      <c r="I244" s="915" t="str">
        <f>[1]Planex!I244</f>
        <v>Sim</v>
      </c>
      <c r="J244" s="915">
        <f>[1]Planex!J244</f>
        <v>0</v>
      </c>
      <c r="K244" s="140" t="s">
        <v>493</v>
      </c>
      <c r="L244" s="917"/>
      <c r="N244" s="745">
        <f t="shared" si="6"/>
        <v>1</v>
      </c>
      <c r="O244" s="745">
        <f t="shared" si="7"/>
        <v>1</v>
      </c>
    </row>
    <row r="245" spans="1:17" ht="39.950000000000003" customHeight="1" x14ac:dyDescent="0.2">
      <c r="A245" s="912" t="s">
        <v>315</v>
      </c>
      <c r="B245" s="913" t="s">
        <v>368</v>
      </c>
      <c r="C245" s="93" t="s">
        <v>335</v>
      </c>
      <c r="D245" s="913" t="s">
        <v>336</v>
      </c>
      <c r="E245" s="913">
        <v>2</v>
      </c>
      <c r="F245" s="913" t="s">
        <v>374</v>
      </c>
      <c r="G245" s="912" t="s">
        <v>17</v>
      </c>
      <c r="H245" s="915" t="s">
        <v>15</v>
      </c>
      <c r="I245" s="915" t="str">
        <f>[1]Planex!I245</f>
        <v>Sim</v>
      </c>
      <c r="J245" s="915">
        <f>[1]Planex!J245</f>
        <v>0</v>
      </c>
      <c r="K245" s="140" t="s">
        <v>492</v>
      </c>
      <c r="L245" s="918"/>
      <c r="N245" s="745">
        <f t="shared" si="6"/>
        <v>1</v>
      </c>
      <c r="O245" s="745">
        <f t="shared" si="7"/>
        <v>1</v>
      </c>
    </row>
    <row r="246" spans="1:17" ht="39.950000000000003" customHeight="1" x14ac:dyDescent="0.2">
      <c r="A246" s="912" t="s">
        <v>315</v>
      </c>
      <c r="B246" s="913" t="s">
        <v>368</v>
      </c>
      <c r="C246" s="93" t="s">
        <v>335</v>
      </c>
      <c r="D246" s="913" t="s">
        <v>336</v>
      </c>
      <c r="E246" s="913">
        <v>3</v>
      </c>
      <c r="F246" s="913" t="s">
        <v>379</v>
      </c>
      <c r="G246" s="913" t="s">
        <v>14</v>
      </c>
      <c r="H246" s="914" t="s">
        <v>15</v>
      </c>
      <c r="I246" s="915" t="str">
        <f>[1]Planex!I246</f>
        <v>Sim</v>
      </c>
      <c r="J246" s="915">
        <f>[1]Planex!J246</f>
        <v>0</v>
      </c>
      <c r="K246" s="140" t="s">
        <v>34</v>
      </c>
      <c r="L246" s="916" t="s">
        <v>15</v>
      </c>
      <c r="N246" s="745">
        <f t="shared" si="6"/>
        <v>1</v>
      </c>
      <c r="O246" s="745">
        <f t="shared" si="7"/>
        <v>1</v>
      </c>
      <c r="P246" s="745">
        <f>N246*N247*N248*N249</f>
        <v>0</v>
      </c>
      <c r="Q246" s="745">
        <f>O246*O247*O248*O249</f>
        <v>1</v>
      </c>
    </row>
    <row r="247" spans="1:17" ht="39.950000000000003" customHeight="1" x14ac:dyDescent="0.2">
      <c r="A247" s="912" t="s">
        <v>315</v>
      </c>
      <c r="B247" s="913" t="s">
        <v>368</v>
      </c>
      <c r="C247" s="93" t="s">
        <v>335</v>
      </c>
      <c r="D247" s="913" t="s">
        <v>336</v>
      </c>
      <c r="E247" s="913">
        <v>3</v>
      </c>
      <c r="F247" s="913" t="s">
        <v>379</v>
      </c>
      <c r="G247" s="912" t="s">
        <v>21</v>
      </c>
      <c r="H247" s="914" t="s">
        <v>15</v>
      </c>
      <c r="I247" s="915" t="str">
        <f>[1]Planex!I247</f>
        <v>Sim</v>
      </c>
      <c r="J247" s="915">
        <f>[1]Planex!J247</f>
        <v>0</v>
      </c>
      <c r="K247" s="140" t="s">
        <v>497</v>
      </c>
      <c r="L247" s="917"/>
      <c r="N247" s="745">
        <f t="shared" si="6"/>
        <v>1</v>
      </c>
      <c r="O247" s="745">
        <f t="shared" si="7"/>
        <v>1</v>
      </c>
    </row>
    <row r="248" spans="1:17" ht="39.950000000000003" customHeight="1" x14ac:dyDescent="0.2">
      <c r="A248" s="912" t="s">
        <v>315</v>
      </c>
      <c r="B248" s="913" t="s">
        <v>368</v>
      </c>
      <c r="C248" s="93" t="s">
        <v>335</v>
      </c>
      <c r="D248" s="913" t="s">
        <v>336</v>
      </c>
      <c r="E248" s="913">
        <v>3</v>
      </c>
      <c r="F248" s="913" t="s">
        <v>379</v>
      </c>
      <c r="G248" s="912" t="s">
        <v>19</v>
      </c>
      <c r="H248" s="914" t="s">
        <v>23</v>
      </c>
      <c r="I248" s="915" t="str">
        <f>[1]Planex!I248</f>
        <v>Sim</v>
      </c>
      <c r="J248" s="915">
        <f>[1]Planex!J248</f>
        <v>0</v>
      </c>
      <c r="K248" s="143" t="s">
        <v>496</v>
      </c>
      <c r="L248" s="917"/>
      <c r="N248" s="745">
        <f t="shared" si="6"/>
        <v>0</v>
      </c>
      <c r="O248" s="745">
        <f t="shared" si="7"/>
        <v>1</v>
      </c>
    </row>
    <row r="249" spans="1:17" ht="39.950000000000003" customHeight="1" x14ac:dyDescent="0.2">
      <c r="A249" s="912" t="s">
        <v>315</v>
      </c>
      <c r="B249" s="913" t="s">
        <v>368</v>
      </c>
      <c r="C249" s="93" t="s">
        <v>335</v>
      </c>
      <c r="D249" s="913" t="s">
        <v>336</v>
      </c>
      <c r="E249" s="913">
        <v>3</v>
      </c>
      <c r="F249" s="913" t="s">
        <v>379</v>
      </c>
      <c r="G249" s="912" t="s">
        <v>17</v>
      </c>
      <c r="H249" s="914" t="s">
        <v>15</v>
      </c>
      <c r="I249" s="915" t="str">
        <f>[1]Planex!I249</f>
        <v>Sim</v>
      </c>
      <c r="J249" s="915">
        <f>[1]Planex!J249</f>
        <v>0</v>
      </c>
      <c r="K249" s="140" t="s">
        <v>495</v>
      </c>
      <c r="L249" s="918"/>
      <c r="N249" s="745">
        <f t="shared" si="6"/>
        <v>1</v>
      </c>
      <c r="O249" s="745">
        <f t="shared" si="7"/>
        <v>1</v>
      </c>
    </row>
    <row r="250" spans="1:17" ht="39.950000000000003" customHeight="1" x14ac:dyDescent="0.2">
      <c r="A250" s="912" t="s">
        <v>315</v>
      </c>
      <c r="B250" s="913" t="s">
        <v>368</v>
      </c>
      <c r="C250" s="93" t="s">
        <v>335</v>
      </c>
      <c r="D250" s="913" t="s">
        <v>336</v>
      </c>
      <c r="E250" s="913">
        <v>4</v>
      </c>
      <c r="F250" s="913" t="s">
        <v>382</v>
      </c>
      <c r="G250" s="913" t="s">
        <v>14</v>
      </c>
      <c r="H250" s="914" t="s">
        <v>15</v>
      </c>
      <c r="I250" s="915" t="str">
        <f>[1]Planex!I250</f>
        <v>Sim</v>
      </c>
      <c r="J250" s="915">
        <f>[1]Planex!J250</f>
        <v>0</v>
      </c>
      <c r="K250" s="140" t="s">
        <v>498</v>
      </c>
      <c r="L250" s="916" t="s">
        <v>15</v>
      </c>
      <c r="N250" s="745">
        <f t="shared" si="6"/>
        <v>1</v>
      </c>
      <c r="O250" s="745">
        <f t="shared" si="7"/>
        <v>1</v>
      </c>
      <c r="P250" s="745">
        <f>N250*N251*N252*N253</f>
        <v>1</v>
      </c>
      <c r="Q250" s="745">
        <f>O250*O251*O252*O253</f>
        <v>1</v>
      </c>
    </row>
    <row r="251" spans="1:17" ht="39.950000000000003" customHeight="1" x14ac:dyDescent="0.2">
      <c r="A251" s="912" t="s">
        <v>315</v>
      </c>
      <c r="B251" s="913" t="s">
        <v>368</v>
      </c>
      <c r="C251" s="93" t="s">
        <v>335</v>
      </c>
      <c r="D251" s="913" t="s">
        <v>336</v>
      </c>
      <c r="E251" s="913">
        <v>4</v>
      </c>
      <c r="F251" s="913" t="s">
        <v>382</v>
      </c>
      <c r="G251" s="912" t="s">
        <v>21</v>
      </c>
      <c r="H251" s="914" t="s">
        <v>15</v>
      </c>
      <c r="I251" s="915" t="str">
        <f>[1]Planex!I251</f>
        <v>Sim</v>
      </c>
      <c r="J251" s="915">
        <f>[1]Planex!J251</f>
        <v>0</v>
      </c>
      <c r="K251" s="140" t="s">
        <v>500</v>
      </c>
      <c r="L251" s="917"/>
      <c r="N251" s="745">
        <f t="shared" si="6"/>
        <v>1</v>
      </c>
      <c r="O251" s="745">
        <f t="shared" si="7"/>
        <v>1</v>
      </c>
    </row>
    <row r="252" spans="1:17" ht="39.950000000000003" customHeight="1" x14ac:dyDescent="0.2">
      <c r="A252" s="912" t="s">
        <v>315</v>
      </c>
      <c r="B252" s="913" t="s">
        <v>368</v>
      </c>
      <c r="C252" s="93" t="s">
        <v>335</v>
      </c>
      <c r="D252" s="913" t="s">
        <v>336</v>
      </c>
      <c r="E252" s="913">
        <v>4</v>
      </c>
      <c r="F252" s="913" t="s">
        <v>382</v>
      </c>
      <c r="G252" s="912" t="s">
        <v>19</v>
      </c>
      <c r="H252" s="914" t="s">
        <v>15</v>
      </c>
      <c r="I252" s="915" t="str">
        <f>[1]Planex!I252</f>
        <v>Sim</v>
      </c>
      <c r="J252" s="915">
        <f>[1]Planex!J252</f>
        <v>0</v>
      </c>
      <c r="K252" s="140" t="s">
        <v>499</v>
      </c>
      <c r="L252" s="917"/>
      <c r="N252" s="745">
        <f t="shared" si="6"/>
        <v>1</v>
      </c>
      <c r="O252" s="745">
        <f t="shared" si="7"/>
        <v>1</v>
      </c>
    </row>
    <row r="253" spans="1:17" ht="39.950000000000003" customHeight="1" x14ac:dyDescent="0.2">
      <c r="A253" s="912" t="s">
        <v>315</v>
      </c>
      <c r="B253" s="913" t="s">
        <v>368</v>
      </c>
      <c r="C253" s="93" t="s">
        <v>335</v>
      </c>
      <c r="D253" s="913" t="s">
        <v>336</v>
      </c>
      <c r="E253" s="913">
        <v>4</v>
      </c>
      <c r="F253" s="913" t="s">
        <v>382</v>
      </c>
      <c r="G253" s="912" t="s">
        <v>17</v>
      </c>
      <c r="H253" s="914" t="s">
        <v>15</v>
      </c>
      <c r="I253" s="915" t="str">
        <f>[1]Planex!I253</f>
        <v>Sim</v>
      </c>
      <c r="J253" s="915">
        <f>[1]Planex!J253</f>
        <v>0</v>
      </c>
      <c r="K253" s="140" t="s">
        <v>450</v>
      </c>
      <c r="L253" s="918"/>
      <c r="N253" s="745">
        <f t="shared" si="6"/>
        <v>1</v>
      </c>
      <c r="O253" s="745">
        <f t="shared" si="7"/>
        <v>1</v>
      </c>
    </row>
    <row r="254" spans="1:17" ht="39.950000000000003" customHeight="1" x14ac:dyDescent="0.2">
      <c r="A254" s="912" t="s">
        <v>315</v>
      </c>
      <c r="B254" s="913" t="s">
        <v>368</v>
      </c>
      <c r="C254" s="93" t="s">
        <v>335</v>
      </c>
      <c r="D254" s="913" t="s">
        <v>336</v>
      </c>
      <c r="E254" s="913">
        <v>5</v>
      </c>
      <c r="F254" s="913" t="s">
        <v>387</v>
      </c>
      <c r="G254" s="913" t="s">
        <v>14</v>
      </c>
      <c r="H254" s="914" t="s">
        <v>15</v>
      </c>
      <c r="I254" s="915" t="str">
        <f>[1]Planex!I254</f>
        <v>Sim</v>
      </c>
      <c r="J254" s="915">
        <f>[1]Planex!J254</f>
        <v>0</v>
      </c>
      <c r="K254" s="140" t="s">
        <v>159</v>
      </c>
      <c r="L254" s="916" t="s">
        <v>15</v>
      </c>
      <c r="N254" s="745">
        <f t="shared" si="6"/>
        <v>1</v>
      </c>
      <c r="O254" s="745">
        <f t="shared" si="7"/>
        <v>1</v>
      </c>
      <c r="P254" s="745">
        <f>N254*N255*N256*N257</f>
        <v>1</v>
      </c>
      <c r="Q254" s="745">
        <f>O254*O255*O256*O257</f>
        <v>1</v>
      </c>
    </row>
    <row r="255" spans="1:17" ht="39.950000000000003" customHeight="1" x14ac:dyDescent="0.2">
      <c r="A255" s="912" t="s">
        <v>315</v>
      </c>
      <c r="B255" s="913" t="s">
        <v>368</v>
      </c>
      <c r="C255" s="93" t="s">
        <v>335</v>
      </c>
      <c r="D255" s="913" t="s">
        <v>336</v>
      </c>
      <c r="E255" s="913">
        <v>5</v>
      </c>
      <c r="F255" s="913" t="s">
        <v>387</v>
      </c>
      <c r="G255" s="912" t="s">
        <v>21</v>
      </c>
      <c r="H255" s="914" t="s">
        <v>15</v>
      </c>
      <c r="I255" s="915" t="str">
        <f>[1]Planex!I255</f>
        <v>Sim</v>
      </c>
      <c r="J255" s="915">
        <f>[1]Planex!J255</f>
        <v>0</v>
      </c>
      <c r="K255" s="140" t="s">
        <v>502</v>
      </c>
      <c r="L255" s="917"/>
      <c r="N255" s="745">
        <f t="shared" si="6"/>
        <v>1</v>
      </c>
      <c r="O255" s="745">
        <f t="shared" si="7"/>
        <v>1</v>
      </c>
    </row>
    <row r="256" spans="1:17" ht="39.950000000000003" customHeight="1" x14ac:dyDescent="0.2">
      <c r="A256" s="912" t="s">
        <v>315</v>
      </c>
      <c r="B256" s="913" t="s">
        <v>368</v>
      </c>
      <c r="C256" s="93" t="s">
        <v>335</v>
      </c>
      <c r="D256" s="913" t="s">
        <v>336</v>
      </c>
      <c r="E256" s="913">
        <v>5</v>
      </c>
      <c r="F256" s="913" t="s">
        <v>387</v>
      </c>
      <c r="G256" s="912" t="s">
        <v>19</v>
      </c>
      <c r="H256" s="914" t="s">
        <v>15</v>
      </c>
      <c r="I256" s="915" t="str">
        <f>[1]Planex!I256</f>
        <v>Sim</v>
      </c>
      <c r="J256" s="915">
        <f>[1]Planex!J256</f>
        <v>0</v>
      </c>
      <c r="K256" s="140" t="s">
        <v>501</v>
      </c>
      <c r="L256" s="917"/>
      <c r="N256" s="745">
        <f t="shared" si="6"/>
        <v>1</v>
      </c>
      <c r="O256" s="745">
        <f t="shared" si="7"/>
        <v>1</v>
      </c>
    </row>
    <row r="257" spans="1:17" ht="39.950000000000003" customHeight="1" x14ac:dyDescent="0.2">
      <c r="A257" s="912" t="s">
        <v>315</v>
      </c>
      <c r="B257" s="913" t="s">
        <v>368</v>
      </c>
      <c r="C257" s="93" t="s">
        <v>335</v>
      </c>
      <c r="D257" s="913" t="s">
        <v>336</v>
      </c>
      <c r="E257" s="913">
        <v>5</v>
      </c>
      <c r="F257" s="913" t="s">
        <v>387</v>
      </c>
      <c r="G257" s="912" t="s">
        <v>17</v>
      </c>
      <c r="H257" s="914" t="s">
        <v>15</v>
      </c>
      <c r="I257" s="915" t="str">
        <f>[1]Planex!I257</f>
        <v>Sim</v>
      </c>
      <c r="J257" s="915">
        <f>[1]Planex!J257</f>
        <v>0</v>
      </c>
      <c r="K257" s="140" t="s">
        <v>459</v>
      </c>
      <c r="L257" s="918"/>
      <c r="N257" s="745">
        <f t="shared" si="6"/>
        <v>1</v>
      </c>
      <c r="O257" s="745">
        <f t="shared" si="7"/>
        <v>1</v>
      </c>
    </row>
    <row r="258" spans="1:17" ht="39.950000000000003" customHeight="1" x14ac:dyDescent="0.2">
      <c r="A258" s="912" t="s">
        <v>315</v>
      </c>
      <c r="B258" s="913" t="s">
        <v>368</v>
      </c>
      <c r="C258" s="93" t="s">
        <v>335</v>
      </c>
      <c r="D258" s="913" t="s">
        <v>336</v>
      </c>
      <c r="E258" s="913">
        <v>6</v>
      </c>
      <c r="F258" s="913" t="s">
        <v>392</v>
      </c>
      <c r="G258" s="913" t="s">
        <v>14</v>
      </c>
      <c r="H258" s="914" t="s">
        <v>23</v>
      </c>
      <c r="I258" s="915" t="str">
        <f>[1]Planex!I258</f>
        <v>Não</v>
      </c>
      <c r="J258" s="915">
        <f>[1]Planex!J258</f>
        <v>0</v>
      </c>
      <c r="K258" s="140" t="s">
        <v>503</v>
      </c>
      <c r="L258" s="916" t="s">
        <v>23</v>
      </c>
      <c r="N258" s="745">
        <f t="shared" si="6"/>
        <v>0</v>
      </c>
      <c r="O258" s="745">
        <f t="shared" si="7"/>
        <v>0</v>
      </c>
      <c r="P258" s="745">
        <f>N258*N259*N260*N261</f>
        <v>0</v>
      </c>
      <c r="Q258" s="745">
        <f>O258*O259*O260*O261</f>
        <v>0</v>
      </c>
    </row>
    <row r="259" spans="1:17" ht="39.950000000000003" customHeight="1" x14ac:dyDescent="0.2">
      <c r="A259" s="912" t="s">
        <v>315</v>
      </c>
      <c r="B259" s="913" t="s">
        <v>368</v>
      </c>
      <c r="C259" s="93" t="s">
        <v>335</v>
      </c>
      <c r="D259" s="913" t="s">
        <v>336</v>
      </c>
      <c r="E259" s="913">
        <v>6</v>
      </c>
      <c r="F259" s="913" t="s">
        <v>392</v>
      </c>
      <c r="G259" s="912" t="s">
        <v>21</v>
      </c>
      <c r="H259" s="914" t="s">
        <v>23</v>
      </c>
      <c r="I259" s="915" t="str">
        <f>[1]Planex!I259</f>
        <v>Não</v>
      </c>
      <c r="J259" s="915">
        <f>[1]Planex!J259</f>
        <v>0</v>
      </c>
      <c r="K259" s="140" t="s">
        <v>506</v>
      </c>
      <c r="L259" s="917"/>
      <c r="N259" s="745">
        <f t="shared" ref="N259:N285" si="8">IF(OR(H259="Sim",H259="sim"),1,0)</f>
        <v>0</v>
      </c>
      <c r="O259" s="745">
        <f t="shared" ref="O259:O285" si="9">IF(OR(I259="Sim",I259="sim"),1,0)</f>
        <v>0</v>
      </c>
    </row>
    <row r="260" spans="1:17" ht="39.950000000000003" customHeight="1" x14ac:dyDescent="0.2">
      <c r="A260" s="912" t="s">
        <v>315</v>
      </c>
      <c r="B260" s="913" t="s">
        <v>368</v>
      </c>
      <c r="C260" s="93" t="s">
        <v>335</v>
      </c>
      <c r="D260" s="913" t="s">
        <v>336</v>
      </c>
      <c r="E260" s="913">
        <v>6</v>
      </c>
      <c r="F260" s="913" t="s">
        <v>392</v>
      </c>
      <c r="G260" s="912" t="s">
        <v>19</v>
      </c>
      <c r="H260" s="914" t="s">
        <v>23</v>
      </c>
      <c r="I260" s="915" t="str">
        <f>[1]Planex!I260</f>
        <v>Não</v>
      </c>
      <c r="J260" s="915">
        <f>[1]Planex!J260</f>
        <v>0</v>
      </c>
      <c r="K260" s="140" t="s">
        <v>505</v>
      </c>
      <c r="L260" s="917"/>
      <c r="N260" s="745">
        <f t="shared" si="8"/>
        <v>0</v>
      </c>
      <c r="O260" s="745">
        <f t="shared" si="9"/>
        <v>0</v>
      </c>
    </row>
    <row r="261" spans="1:17" ht="39.950000000000003" customHeight="1" x14ac:dyDescent="0.2">
      <c r="A261" s="912" t="s">
        <v>315</v>
      </c>
      <c r="B261" s="913" t="s">
        <v>368</v>
      </c>
      <c r="C261" s="93" t="s">
        <v>335</v>
      </c>
      <c r="D261" s="913" t="s">
        <v>336</v>
      </c>
      <c r="E261" s="913">
        <v>6</v>
      </c>
      <c r="F261" s="913" t="s">
        <v>392</v>
      </c>
      <c r="G261" s="912" t="s">
        <v>17</v>
      </c>
      <c r="H261" s="914" t="s">
        <v>23</v>
      </c>
      <c r="I261" s="915" t="str">
        <f>[1]Planex!I261</f>
        <v>Não</v>
      </c>
      <c r="J261" s="915">
        <f>[1]Planex!J261</f>
        <v>0</v>
      </c>
      <c r="K261" s="140" t="s">
        <v>504</v>
      </c>
      <c r="L261" s="918"/>
      <c r="N261" s="745">
        <f t="shared" si="8"/>
        <v>0</v>
      </c>
      <c r="O261" s="745">
        <f t="shared" si="9"/>
        <v>0</v>
      </c>
    </row>
    <row r="262" spans="1:17" ht="39.950000000000003" customHeight="1" x14ac:dyDescent="0.2">
      <c r="A262" s="919" t="s">
        <v>315</v>
      </c>
      <c r="B262" s="920" t="s">
        <v>368</v>
      </c>
      <c r="C262" s="98" t="s">
        <v>337</v>
      </c>
      <c r="D262" s="920" t="s">
        <v>338</v>
      </c>
      <c r="E262" s="920">
        <v>1</v>
      </c>
      <c r="F262" s="920" t="s">
        <v>397</v>
      </c>
      <c r="G262" s="920" t="s">
        <v>14</v>
      </c>
      <c r="H262" s="920" t="s">
        <v>23</v>
      </c>
      <c r="I262" s="921" t="str">
        <f>[1]Planex!I262</f>
        <v>Não</v>
      </c>
      <c r="J262" s="921">
        <f>[1]Planex!J262</f>
        <v>0</v>
      </c>
      <c r="K262" s="141" t="s">
        <v>507</v>
      </c>
      <c r="L262" s="922" t="s">
        <v>23</v>
      </c>
      <c r="N262" s="745">
        <f t="shared" si="8"/>
        <v>0</v>
      </c>
      <c r="O262" s="745">
        <f t="shared" si="9"/>
        <v>0</v>
      </c>
      <c r="P262" s="745">
        <f>N262*N263*N264*N265</f>
        <v>0</v>
      </c>
      <c r="Q262" s="745">
        <f>O262*O263*O264*O265</f>
        <v>0</v>
      </c>
    </row>
    <row r="263" spans="1:17" ht="39.950000000000003" customHeight="1" x14ac:dyDescent="0.2">
      <c r="A263" s="919" t="s">
        <v>315</v>
      </c>
      <c r="B263" s="920" t="s">
        <v>368</v>
      </c>
      <c r="C263" s="98" t="s">
        <v>337</v>
      </c>
      <c r="D263" s="920" t="s">
        <v>338</v>
      </c>
      <c r="E263" s="920">
        <v>1</v>
      </c>
      <c r="F263" s="920" t="s">
        <v>397</v>
      </c>
      <c r="G263" s="923" t="s">
        <v>21</v>
      </c>
      <c r="H263" s="920" t="s">
        <v>23</v>
      </c>
      <c r="I263" s="921" t="str">
        <f>[1]Planex!I263</f>
        <v>Não</v>
      </c>
      <c r="J263" s="921">
        <f>[1]Planex!J263</f>
        <v>0</v>
      </c>
      <c r="K263" s="141" t="s">
        <v>510</v>
      </c>
      <c r="L263" s="924"/>
      <c r="N263" s="745">
        <f t="shared" si="8"/>
        <v>0</v>
      </c>
      <c r="O263" s="745">
        <f t="shared" si="9"/>
        <v>0</v>
      </c>
    </row>
    <row r="264" spans="1:17" ht="39.950000000000003" customHeight="1" x14ac:dyDescent="0.2">
      <c r="A264" s="919" t="s">
        <v>315</v>
      </c>
      <c r="B264" s="920" t="s">
        <v>368</v>
      </c>
      <c r="C264" s="98" t="s">
        <v>337</v>
      </c>
      <c r="D264" s="920" t="s">
        <v>338</v>
      </c>
      <c r="E264" s="920">
        <v>1</v>
      </c>
      <c r="F264" s="920" t="s">
        <v>397</v>
      </c>
      <c r="G264" s="923" t="s">
        <v>19</v>
      </c>
      <c r="H264" s="920" t="s">
        <v>23</v>
      </c>
      <c r="I264" s="921" t="str">
        <f>[1]Planex!I264</f>
        <v>Não</v>
      </c>
      <c r="J264" s="921">
        <f>[1]Planex!J264</f>
        <v>0</v>
      </c>
      <c r="K264" s="141" t="s">
        <v>509</v>
      </c>
      <c r="L264" s="924"/>
      <c r="N264" s="745">
        <f t="shared" si="8"/>
        <v>0</v>
      </c>
      <c r="O264" s="745">
        <f t="shared" si="9"/>
        <v>0</v>
      </c>
    </row>
    <row r="265" spans="1:17" ht="39.950000000000003" customHeight="1" x14ac:dyDescent="0.2">
      <c r="A265" s="919" t="s">
        <v>315</v>
      </c>
      <c r="B265" s="920" t="s">
        <v>368</v>
      </c>
      <c r="C265" s="98" t="s">
        <v>337</v>
      </c>
      <c r="D265" s="920" t="s">
        <v>338</v>
      </c>
      <c r="E265" s="920">
        <v>1</v>
      </c>
      <c r="F265" s="920" t="s">
        <v>397</v>
      </c>
      <c r="G265" s="923" t="s">
        <v>17</v>
      </c>
      <c r="H265" s="920" t="s">
        <v>23</v>
      </c>
      <c r="I265" s="921" t="str">
        <f>[1]Planex!I265</f>
        <v>Não</v>
      </c>
      <c r="J265" s="921">
        <f>[1]Planex!J265</f>
        <v>0</v>
      </c>
      <c r="K265" s="141" t="s">
        <v>508</v>
      </c>
      <c r="L265" s="925"/>
      <c r="N265" s="745">
        <f t="shared" si="8"/>
        <v>0</v>
      </c>
      <c r="O265" s="745">
        <f t="shared" si="9"/>
        <v>0</v>
      </c>
    </row>
    <row r="266" spans="1:17" ht="39.950000000000003" customHeight="1" x14ac:dyDescent="0.2">
      <c r="A266" s="919" t="s">
        <v>315</v>
      </c>
      <c r="B266" s="920" t="s">
        <v>368</v>
      </c>
      <c r="C266" s="98" t="s">
        <v>337</v>
      </c>
      <c r="D266" s="920" t="s">
        <v>338</v>
      </c>
      <c r="E266" s="920">
        <v>2</v>
      </c>
      <c r="F266" s="920" t="s">
        <v>402</v>
      </c>
      <c r="G266" s="920" t="s">
        <v>14</v>
      </c>
      <c r="H266" s="920" t="s">
        <v>23</v>
      </c>
      <c r="I266" s="921" t="str">
        <f>[1]Planex!I266</f>
        <v>Não</v>
      </c>
      <c r="J266" s="921">
        <f>[1]Planex!J266</f>
        <v>0</v>
      </c>
      <c r="K266" s="141" t="s">
        <v>511</v>
      </c>
      <c r="L266" s="922" t="s">
        <v>23</v>
      </c>
      <c r="N266" s="745">
        <f t="shared" si="8"/>
        <v>0</v>
      </c>
      <c r="O266" s="745">
        <f t="shared" si="9"/>
        <v>0</v>
      </c>
      <c r="P266" s="745">
        <f>N266*N267*N268*N269</f>
        <v>0</v>
      </c>
      <c r="Q266" s="745">
        <f>O266*O267*O268*O269</f>
        <v>0</v>
      </c>
    </row>
    <row r="267" spans="1:17" ht="39.950000000000003" customHeight="1" x14ac:dyDescent="0.2">
      <c r="A267" s="919" t="s">
        <v>315</v>
      </c>
      <c r="B267" s="920" t="s">
        <v>368</v>
      </c>
      <c r="C267" s="98" t="s">
        <v>337</v>
      </c>
      <c r="D267" s="920" t="s">
        <v>338</v>
      </c>
      <c r="E267" s="920">
        <v>2</v>
      </c>
      <c r="F267" s="920" t="s">
        <v>402</v>
      </c>
      <c r="G267" s="923" t="s">
        <v>21</v>
      </c>
      <c r="H267" s="920" t="s">
        <v>15</v>
      </c>
      <c r="I267" s="921" t="str">
        <f>[1]Planex!I267</f>
        <v>Não</v>
      </c>
      <c r="J267" s="921">
        <f>[1]Planex!J267</f>
        <v>0</v>
      </c>
      <c r="K267" s="141" t="s">
        <v>511</v>
      </c>
      <c r="L267" s="924"/>
      <c r="N267" s="745">
        <f t="shared" si="8"/>
        <v>1</v>
      </c>
      <c r="O267" s="745">
        <f t="shared" si="9"/>
        <v>0</v>
      </c>
    </row>
    <row r="268" spans="1:17" ht="39.950000000000003" customHeight="1" x14ac:dyDescent="0.2">
      <c r="A268" s="919" t="s">
        <v>315</v>
      </c>
      <c r="B268" s="920" t="s">
        <v>368</v>
      </c>
      <c r="C268" s="98" t="s">
        <v>337</v>
      </c>
      <c r="D268" s="920" t="s">
        <v>338</v>
      </c>
      <c r="E268" s="920">
        <v>2</v>
      </c>
      <c r="F268" s="920" t="s">
        <v>402</v>
      </c>
      <c r="G268" s="923" t="s">
        <v>19</v>
      </c>
      <c r="H268" s="920" t="s">
        <v>15</v>
      </c>
      <c r="I268" s="921" t="str">
        <f>[1]Planex!I268</f>
        <v>Não</v>
      </c>
      <c r="J268" s="921">
        <f>[1]Planex!J268</f>
        <v>0</v>
      </c>
      <c r="K268" s="141" t="s">
        <v>513</v>
      </c>
      <c r="L268" s="924"/>
      <c r="N268" s="745">
        <f t="shared" si="8"/>
        <v>1</v>
      </c>
      <c r="O268" s="745">
        <f t="shared" si="9"/>
        <v>0</v>
      </c>
    </row>
    <row r="269" spans="1:17" ht="39.950000000000003" customHeight="1" x14ac:dyDescent="0.2">
      <c r="A269" s="919" t="s">
        <v>315</v>
      </c>
      <c r="B269" s="920" t="s">
        <v>368</v>
      </c>
      <c r="C269" s="98" t="s">
        <v>337</v>
      </c>
      <c r="D269" s="920" t="s">
        <v>338</v>
      </c>
      <c r="E269" s="920">
        <v>2</v>
      </c>
      <c r="F269" s="920" t="s">
        <v>402</v>
      </c>
      <c r="G269" s="923" t="s">
        <v>17</v>
      </c>
      <c r="H269" s="920" t="s">
        <v>23</v>
      </c>
      <c r="I269" s="921" t="str">
        <f>[1]Planex!I269</f>
        <v>Não</v>
      </c>
      <c r="J269" s="921">
        <f>[1]Planex!J269</f>
        <v>0</v>
      </c>
      <c r="K269" s="141" t="s">
        <v>512</v>
      </c>
      <c r="L269" s="925"/>
      <c r="N269" s="745">
        <f t="shared" si="8"/>
        <v>0</v>
      </c>
      <c r="O269" s="745">
        <f t="shared" si="9"/>
        <v>0</v>
      </c>
    </row>
    <row r="270" spans="1:17" ht="39.950000000000003" customHeight="1" x14ac:dyDescent="0.2">
      <c r="A270" s="919" t="s">
        <v>315</v>
      </c>
      <c r="B270" s="920" t="s">
        <v>368</v>
      </c>
      <c r="C270" s="98" t="s">
        <v>337</v>
      </c>
      <c r="D270" s="920" t="s">
        <v>338</v>
      </c>
      <c r="E270" s="920">
        <v>3</v>
      </c>
      <c r="F270" s="920" t="s">
        <v>407</v>
      </c>
      <c r="G270" s="920" t="s">
        <v>14</v>
      </c>
      <c r="H270" s="920" t="s">
        <v>23</v>
      </c>
      <c r="I270" s="921" t="str">
        <f>[1]Planex!I270</f>
        <v>Não</v>
      </c>
      <c r="J270" s="921">
        <f>[1]Planex!J270</f>
        <v>0</v>
      </c>
      <c r="K270" s="141" t="s">
        <v>514</v>
      </c>
      <c r="L270" s="922" t="s">
        <v>23</v>
      </c>
      <c r="N270" s="745">
        <f t="shared" si="8"/>
        <v>0</v>
      </c>
      <c r="O270" s="745">
        <f t="shared" si="9"/>
        <v>0</v>
      </c>
      <c r="P270" s="745">
        <f>N270*N271*N272*N273</f>
        <v>0</v>
      </c>
      <c r="Q270" s="745">
        <f>O270*O271*O272*O273</f>
        <v>0</v>
      </c>
    </row>
    <row r="271" spans="1:17" ht="39.950000000000003" customHeight="1" x14ac:dyDescent="0.2">
      <c r="A271" s="919" t="s">
        <v>315</v>
      </c>
      <c r="B271" s="920" t="s">
        <v>368</v>
      </c>
      <c r="C271" s="98" t="s">
        <v>337</v>
      </c>
      <c r="D271" s="920" t="s">
        <v>338</v>
      </c>
      <c r="E271" s="920">
        <v>3</v>
      </c>
      <c r="F271" s="920" t="s">
        <v>407</v>
      </c>
      <c r="G271" s="923" t="s">
        <v>21</v>
      </c>
      <c r="H271" s="920" t="s">
        <v>23</v>
      </c>
      <c r="I271" s="921" t="str">
        <f>[1]Planex!I271</f>
        <v>Não</v>
      </c>
      <c r="J271" s="921">
        <f>[1]Planex!J271</f>
        <v>0</v>
      </c>
      <c r="K271" s="141" t="s">
        <v>517</v>
      </c>
      <c r="L271" s="924"/>
      <c r="N271" s="745">
        <f t="shared" si="8"/>
        <v>0</v>
      </c>
      <c r="O271" s="745">
        <f t="shared" si="9"/>
        <v>0</v>
      </c>
    </row>
    <row r="272" spans="1:17" ht="39.950000000000003" customHeight="1" x14ac:dyDescent="0.2">
      <c r="A272" s="919" t="s">
        <v>315</v>
      </c>
      <c r="B272" s="920" t="s">
        <v>368</v>
      </c>
      <c r="C272" s="98" t="s">
        <v>337</v>
      </c>
      <c r="D272" s="920" t="s">
        <v>338</v>
      </c>
      <c r="E272" s="920">
        <v>3</v>
      </c>
      <c r="F272" s="920" t="s">
        <v>407</v>
      </c>
      <c r="G272" s="923" t="s">
        <v>19</v>
      </c>
      <c r="H272" s="920" t="s">
        <v>23</v>
      </c>
      <c r="I272" s="921" t="str">
        <f>[1]Planex!I272</f>
        <v>Não</v>
      </c>
      <c r="J272" s="921">
        <f>[1]Planex!J272</f>
        <v>0</v>
      </c>
      <c r="K272" s="141" t="s">
        <v>516</v>
      </c>
      <c r="L272" s="924"/>
      <c r="N272" s="745">
        <f t="shared" si="8"/>
        <v>0</v>
      </c>
      <c r="O272" s="745">
        <f t="shared" si="9"/>
        <v>0</v>
      </c>
    </row>
    <row r="273" spans="1:17" ht="39.950000000000003" customHeight="1" x14ac:dyDescent="0.2">
      <c r="A273" s="919" t="s">
        <v>315</v>
      </c>
      <c r="B273" s="920" t="s">
        <v>368</v>
      </c>
      <c r="C273" s="98" t="s">
        <v>337</v>
      </c>
      <c r="D273" s="920" t="s">
        <v>338</v>
      </c>
      <c r="E273" s="920">
        <v>3</v>
      </c>
      <c r="F273" s="920" t="s">
        <v>407</v>
      </c>
      <c r="G273" s="923" t="s">
        <v>17</v>
      </c>
      <c r="H273" s="920" t="s">
        <v>23</v>
      </c>
      <c r="I273" s="921" t="str">
        <f>[1]Planex!I273</f>
        <v>Não</v>
      </c>
      <c r="J273" s="921">
        <f>[1]Planex!J273</f>
        <v>0</v>
      </c>
      <c r="K273" s="141" t="s">
        <v>515</v>
      </c>
      <c r="L273" s="925"/>
      <c r="N273" s="745">
        <f t="shared" si="8"/>
        <v>0</v>
      </c>
      <c r="O273" s="745">
        <f t="shared" si="9"/>
        <v>0</v>
      </c>
    </row>
    <row r="274" spans="1:17" ht="39.950000000000003" customHeight="1" x14ac:dyDescent="0.2">
      <c r="A274" s="919" t="s">
        <v>315</v>
      </c>
      <c r="B274" s="920" t="s">
        <v>368</v>
      </c>
      <c r="C274" s="98" t="s">
        <v>337</v>
      </c>
      <c r="D274" s="920" t="s">
        <v>338</v>
      </c>
      <c r="E274" s="920">
        <v>4</v>
      </c>
      <c r="F274" s="920" t="s">
        <v>411</v>
      </c>
      <c r="G274" s="920" t="s">
        <v>14</v>
      </c>
      <c r="H274" s="921" t="s">
        <v>15</v>
      </c>
      <c r="I274" s="921" t="str">
        <f>[1]Planex!I274</f>
        <v>Sim</v>
      </c>
      <c r="J274" s="921">
        <f>[1]Planex!J274</f>
        <v>0</v>
      </c>
      <c r="K274" s="141" t="s">
        <v>412</v>
      </c>
      <c r="L274" s="922" t="s">
        <v>15</v>
      </c>
      <c r="N274" s="745">
        <f t="shared" si="8"/>
        <v>1</v>
      </c>
      <c r="O274" s="745">
        <f t="shared" si="9"/>
        <v>1</v>
      </c>
      <c r="P274" s="745">
        <f>N274*N275*N276*N277</f>
        <v>1</v>
      </c>
      <c r="Q274" s="745">
        <f>O274*O275*O276*O277</f>
        <v>1</v>
      </c>
    </row>
    <row r="275" spans="1:17" ht="39.950000000000003" customHeight="1" x14ac:dyDescent="0.2">
      <c r="A275" s="919" t="s">
        <v>315</v>
      </c>
      <c r="B275" s="920" t="s">
        <v>368</v>
      </c>
      <c r="C275" s="98" t="s">
        <v>337</v>
      </c>
      <c r="D275" s="920" t="s">
        <v>338</v>
      </c>
      <c r="E275" s="920">
        <v>4</v>
      </c>
      <c r="F275" s="920" t="s">
        <v>411</v>
      </c>
      <c r="G275" s="923" t="s">
        <v>21</v>
      </c>
      <c r="H275" s="921" t="s">
        <v>15</v>
      </c>
      <c r="I275" s="921" t="str">
        <f>[1]Planex!I275</f>
        <v>Sim</v>
      </c>
      <c r="J275" s="921">
        <f>[1]Planex!J275</f>
        <v>0</v>
      </c>
      <c r="K275" s="141" t="s">
        <v>414</v>
      </c>
      <c r="L275" s="924"/>
      <c r="N275" s="745">
        <f t="shared" si="8"/>
        <v>1</v>
      </c>
      <c r="O275" s="745">
        <f t="shared" si="9"/>
        <v>1</v>
      </c>
    </row>
    <row r="276" spans="1:17" ht="39.950000000000003" customHeight="1" x14ac:dyDescent="0.2">
      <c r="A276" s="919" t="s">
        <v>315</v>
      </c>
      <c r="B276" s="920" t="s">
        <v>368</v>
      </c>
      <c r="C276" s="98" t="s">
        <v>337</v>
      </c>
      <c r="D276" s="920" t="s">
        <v>338</v>
      </c>
      <c r="E276" s="920">
        <v>4</v>
      </c>
      <c r="F276" s="920" t="s">
        <v>411</v>
      </c>
      <c r="G276" s="923" t="s">
        <v>19</v>
      </c>
      <c r="H276" s="921" t="s">
        <v>15</v>
      </c>
      <c r="I276" s="921" t="str">
        <f>[1]Planex!I276</f>
        <v>sim</v>
      </c>
      <c r="J276" s="921">
        <f>[1]Planex!J276</f>
        <v>0</v>
      </c>
      <c r="K276" s="141" t="s">
        <v>413</v>
      </c>
      <c r="L276" s="924"/>
      <c r="N276" s="745">
        <f t="shared" si="8"/>
        <v>1</v>
      </c>
      <c r="O276" s="745">
        <f t="shared" si="9"/>
        <v>1</v>
      </c>
    </row>
    <row r="277" spans="1:17" ht="39.950000000000003" customHeight="1" x14ac:dyDescent="0.2">
      <c r="A277" s="919" t="s">
        <v>315</v>
      </c>
      <c r="B277" s="920" t="s">
        <v>368</v>
      </c>
      <c r="C277" s="98" t="s">
        <v>337</v>
      </c>
      <c r="D277" s="920" t="s">
        <v>338</v>
      </c>
      <c r="E277" s="920">
        <v>4</v>
      </c>
      <c r="F277" s="920" t="s">
        <v>411</v>
      </c>
      <c r="G277" s="923" t="s">
        <v>17</v>
      </c>
      <c r="H277" s="921" t="s">
        <v>15</v>
      </c>
      <c r="I277" s="921" t="str">
        <f>[1]Planex!I277</f>
        <v>sim</v>
      </c>
      <c r="J277" s="921">
        <f>[1]Planex!J277</f>
        <v>0</v>
      </c>
      <c r="K277" s="141" t="s">
        <v>404</v>
      </c>
      <c r="L277" s="925"/>
      <c r="N277" s="745">
        <f t="shared" si="8"/>
        <v>1</v>
      </c>
      <c r="O277" s="745">
        <f t="shared" si="9"/>
        <v>1</v>
      </c>
    </row>
    <row r="278" spans="1:17" ht="39.950000000000003" customHeight="1" x14ac:dyDescent="0.2">
      <c r="A278" s="919" t="s">
        <v>315</v>
      </c>
      <c r="B278" s="920" t="s">
        <v>368</v>
      </c>
      <c r="C278" s="98" t="s">
        <v>337</v>
      </c>
      <c r="D278" s="920" t="s">
        <v>338</v>
      </c>
      <c r="E278" s="920">
        <v>5</v>
      </c>
      <c r="F278" s="920" t="s">
        <v>415</v>
      </c>
      <c r="G278" s="920" t="s">
        <v>14</v>
      </c>
      <c r="H278" s="921" t="s">
        <v>23</v>
      </c>
      <c r="I278" s="921" t="str">
        <f>[1]Planex!I278</f>
        <v>Sim</v>
      </c>
      <c r="J278" s="921">
        <f>[1]Planex!J278</f>
        <v>0</v>
      </c>
      <c r="K278" s="141" t="s">
        <v>518</v>
      </c>
      <c r="L278" s="922" t="s">
        <v>23</v>
      </c>
      <c r="N278" s="745">
        <f t="shared" si="8"/>
        <v>0</v>
      </c>
      <c r="O278" s="745">
        <f t="shared" si="9"/>
        <v>1</v>
      </c>
      <c r="P278" s="745">
        <f>N278*N279*N280*N281</f>
        <v>0</v>
      </c>
      <c r="Q278" s="745">
        <f>O278*O279*O280*O281</f>
        <v>1</v>
      </c>
    </row>
    <row r="279" spans="1:17" ht="39.950000000000003" customHeight="1" x14ac:dyDescent="0.2">
      <c r="A279" s="919" t="s">
        <v>315</v>
      </c>
      <c r="B279" s="920" t="s">
        <v>368</v>
      </c>
      <c r="C279" s="98" t="s">
        <v>337</v>
      </c>
      <c r="D279" s="920" t="s">
        <v>338</v>
      </c>
      <c r="E279" s="920">
        <v>5</v>
      </c>
      <c r="F279" s="920" t="s">
        <v>415</v>
      </c>
      <c r="G279" s="923" t="s">
        <v>21</v>
      </c>
      <c r="H279" s="921" t="s">
        <v>15</v>
      </c>
      <c r="I279" s="921" t="str">
        <f>[1]Planex!I279</f>
        <v>Sim</v>
      </c>
      <c r="J279" s="921">
        <f>[1]Planex!J279</f>
        <v>0</v>
      </c>
      <c r="K279" s="141" t="s">
        <v>520</v>
      </c>
      <c r="L279" s="924"/>
      <c r="N279" s="745">
        <f t="shared" si="8"/>
        <v>1</v>
      </c>
      <c r="O279" s="745">
        <f t="shared" si="9"/>
        <v>1</v>
      </c>
    </row>
    <row r="280" spans="1:17" ht="39.950000000000003" customHeight="1" x14ac:dyDescent="0.2">
      <c r="A280" s="919" t="s">
        <v>315</v>
      </c>
      <c r="B280" s="920" t="s">
        <v>368</v>
      </c>
      <c r="C280" s="98" t="s">
        <v>337</v>
      </c>
      <c r="D280" s="920" t="s">
        <v>338</v>
      </c>
      <c r="E280" s="920">
        <v>5</v>
      </c>
      <c r="F280" s="920" t="s">
        <v>415</v>
      </c>
      <c r="G280" s="923" t="s">
        <v>19</v>
      </c>
      <c r="H280" s="921" t="s">
        <v>23</v>
      </c>
      <c r="I280" s="921" t="str">
        <f>[1]Planex!I280</f>
        <v>Sim</v>
      </c>
      <c r="J280" s="921">
        <f>[1]Planex!J280</f>
        <v>0</v>
      </c>
      <c r="K280" s="141" t="s">
        <v>519</v>
      </c>
      <c r="L280" s="924"/>
      <c r="N280" s="745">
        <f t="shared" si="8"/>
        <v>0</v>
      </c>
      <c r="O280" s="745">
        <f t="shared" si="9"/>
        <v>1</v>
      </c>
    </row>
    <row r="281" spans="1:17" ht="39.950000000000003" customHeight="1" x14ac:dyDescent="0.2">
      <c r="A281" s="919" t="s">
        <v>315</v>
      </c>
      <c r="B281" s="920" t="s">
        <v>368</v>
      </c>
      <c r="C281" s="98" t="s">
        <v>337</v>
      </c>
      <c r="D281" s="920" t="s">
        <v>338</v>
      </c>
      <c r="E281" s="920">
        <v>5</v>
      </c>
      <c r="F281" s="920" t="s">
        <v>415</v>
      </c>
      <c r="G281" s="923" t="s">
        <v>17</v>
      </c>
      <c r="H281" s="921" t="s">
        <v>23</v>
      </c>
      <c r="I281" s="921" t="str">
        <f>[1]Planex!I281</f>
        <v>Sim</v>
      </c>
      <c r="J281" s="921">
        <f>[1]Planex!J281</f>
        <v>0</v>
      </c>
      <c r="K281" s="141" t="s">
        <v>518</v>
      </c>
      <c r="L281" s="925"/>
      <c r="N281" s="745">
        <f t="shared" si="8"/>
        <v>0</v>
      </c>
      <c r="O281" s="745">
        <f t="shared" si="9"/>
        <v>1</v>
      </c>
    </row>
    <row r="282" spans="1:17" ht="39.950000000000003" customHeight="1" x14ac:dyDescent="0.2">
      <c r="A282" s="919" t="s">
        <v>315</v>
      </c>
      <c r="B282" s="920" t="s">
        <v>368</v>
      </c>
      <c r="C282" s="98" t="s">
        <v>337</v>
      </c>
      <c r="D282" s="920" t="s">
        <v>338</v>
      </c>
      <c r="E282" s="920">
        <v>6</v>
      </c>
      <c r="F282" s="920" t="s">
        <v>420</v>
      </c>
      <c r="G282" s="920" t="s">
        <v>14</v>
      </c>
      <c r="H282" s="920" t="s">
        <v>15</v>
      </c>
      <c r="I282" s="921" t="str">
        <f>[1]Planex!I282</f>
        <v>Sim</v>
      </c>
      <c r="J282" s="921">
        <f>[1]Planex!J282</f>
        <v>0</v>
      </c>
      <c r="K282" s="141" t="s">
        <v>421</v>
      </c>
      <c r="L282" s="922" t="s">
        <v>15</v>
      </c>
      <c r="N282" s="745">
        <f t="shared" si="8"/>
        <v>1</v>
      </c>
      <c r="O282" s="745">
        <f t="shared" si="9"/>
        <v>1</v>
      </c>
      <c r="P282" s="745">
        <f>N282*N283*N284*N285</f>
        <v>1</v>
      </c>
      <c r="Q282" s="745">
        <f>O282*O283*O284*O285</f>
        <v>1</v>
      </c>
    </row>
    <row r="283" spans="1:17" ht="39.950000000000003" customHeight="1" x14ac:dyDescent="0.2">
      <c r="A283" s="919" t="s">
        <v>315</v>
      </c>
      <c r="B283" s="920" t="s">
        <v>368</v>
      </c>
      <c r="C283" s="98" t="s">
        <v>337</v>
      </c>
      <c r="D283" s="920" t="s">
        <v>338</v>
      </c>
      <c r="E283" s="920">
        <v>6</v>
      </c>
      <c r="F283" s="920" t="s">
        <v>420</v>
      </c>
      <c r="G283" s="923" t="s">
        <v>21</v>
      </c>
      <c r="H283" s="920" t="s">
        <v>15</v>
      </c>
      <c r="I283" s="921" t="str">
        <f>[1]Planex!I283</f>
        <v>Sim</v>
      </c>
      <c r="J283" s="921">
        <f>[1]Planex!J283</f>
        <v>0</v>
      </c>
      <c r="K283" s="141" t="s">
        <v>423</v>
      </c>
      <c r="L283" s="924"/>
      <c r="N283" s="745">
        <f t="shared" si="8"/>
        <v>1</v>
      </c>
      <c r="O283" s="745">
        <f t="shared" si="9"/>
        <v>1</v>
      </c>
    </row>
    <row r="284" spans="1:17" ht="39.950000000000003" customHeight="1" x14ac:dyDescent="0.2">
      <c r="A284" s="919" t="s">
        <v>315</v>
      </c>
      <c r="B284" s="920" t="s">
        <v>368</v>
      </c>
      <c r="C284" s="98" t="s">
        <v>337</v>
      </c>
      <c r="D284" s="920" t="s">
        <v>338</v>
      </c>
      <c r="E284" s="920">
        <v>6</v>
      </c>
      <c r="F284" s="920" t="s">
        <v>420</v>
      </c>
      <c r="G284" s="923" t="s">
        <v>19</v>
      </c>
      <c r="H284" s="920" t="s">
        <v>15</v>
      </c>
      <c r="I284" s="921" t="str">
        <f>[1]Planex!I284</f>
        <v>Sim</v>
      </c>
      <c r="J284" s="921">
        <f>[1]Planex!J284</f>
        <v>0</v>
      </c>
      <c r="K284" s="141" t="s">
        <v>444</v>
      </c>
      <c r="L284" s="924"/>
      <c r="N284" s="745">
        <f t="shared" si="8"/>
        <v>1</v>
      </c>
      <c r="O284" s="745">
        <f t="shared" si="9"/>
        <v>1</v>
      </c>
    </row>
    <row r="285" spans="1:17" ht="39.950000000000003" customHeight="1" x14ac:dyDescent="0.2">
      <c r="A285" s="919" t="s">
        <v>315</v>
      </c>
      <c r="B285" s="920" t="s">
        <v>368</v>
      </c>
      <c r="C285" s="98" t="s">
        <v>337</v>
      </c>
      <c r="D285" s="920" t="s">
        <v>338</v>
      </c>
      <c r="E285" s="920">
        <v>6</v>
      </c>
      <c r="F285" s="920" t="s">
        <v>420</v>
      </c>
      <c r="G285" s="923" t="s">
        <v>17</v>
      </c>
      <c r="H285" s="920" t="s">
        <v>15</v>
      </c>
      <c r="I285" s="921" t="str">
        <f>[1]Planex!I285</f>
        <v>Sim</v>
      </c>
      <c r="J285" s="921">
        <f>[1]Planex!J285</f>
        <v>0</v>
      </c>
      <c r="K285" s="141" t="s">
        <v>404</v>
      </c>
      <c r="L285" s="925"/>
      <c r="N285" s="745">
        <f t="shared" si="8"/>
        <v>1</v>
      </c>
      <c r="O285" s="745">
        <f t="shared" si="9"/>
        <v>1</v>
      </c>
    </row>
  </sheetData>
  <mergeCells count="1">
    <mergeCell ref="U1:Y1"/>
  </mergeCells>
  <conditionalFormatting sqref="H2:J285">
    <cfRule type="containsText" dxfId="2" priority="1" operator="containsText" text="Não">
      <formula>NOT(ISERROR(SEARCH("Não",H2)))</formula>
    </cfRule>
  </conditionalFormatting>
  <dataValidations count="3">
    <dataValidation allowBlank="1" showErrorMessage="1" sqref="A138:A209 A282:A285" xr:uid="{A6714FF6-D1B1-4925-B351-E51AA4ECAEE3}"/>
    <dataValidation type="list" allowBlank="1" showErrorMessage="1" sqref="B210:B285" xr:uid="{3CC6BD09-27A1-4F8B-94B7-94471B674131}">
      <formula1>#REF!</formula1>
    </dataValidation>
    <dataValidation type="list" allowBlank="1" showErrorMessage="1" sqref="B138:B209" xr:uid="{A6E49829-23E2-48C0-9991-DF5FA7AE2CE6}">
      <formula1>#REF!</formula1>
    </dataValidation>
  </dataValidations>
  <pageMargins left="0.511811024" right="0.511811024" top="0.78740157499999996" bottom="0.78740157499999996" header="0" footer="0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55BC4-636E-4A94-BD90-E4BF088B39B7}">
  <dimension ref="A1:Q285"/>
  <sheetViews>
    <sheetView topLeftCell="C121" workbookViewId="0">
      <selection activeCell="Q5" sqref="Q5"/>
    </sheetView>
  </sheetViews>
  <sheetFormatPr defaultColWidth="12.625" defaultRowHeight="11.1" customHeight="1" x14ac:dyDescent="0.2"/>
  <cols>
    <col min="1" max="1" width="14.125" bestFit="1" customWidth="1"/>
    <col min="2" max="2" width="14" customWidth="1"/>
    <col min="3" max="3" width="9" customWidth="1"/>
    <col min="4" max="4" width="18.875" customWidth="1"/>
    <col min="5" max="5" width="7.625" customWidth="1"/>
    <col min="6" max="6" width="31.625" customWidth="1"/>
    <col min="7" max="7" width="12.125" customWidth="1"/>
    <col min="8" max="9" width="7.625" customWidth="1"/>
    <col min="10" max="10" width="40.625" customWidth="1"/>
    <col min="11" max="11" width="44.75" style="186" customWidth="1"/>
    <col min="12" max="28" width="7.625" customWidth="1"/>
  </cols>
  <sheetData>
    <row r="1" spans="1:17" ht="30" customHeight="1" x14ac:dyDescent="0.2">
      <c r="A1" s="127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693" t="s">
        <v>1118</v>
      </c>
      <c r="J1" s="693"/>
      <c r="K1" s="128" t="s">
        <v>8</v>
      </c>
      <c r="L1" s="1" t="s">
        <v>9</v>
      </c>
    </row>
    <row r="2" spans="1:17" ht="11.1" customHeight="1" x14ac:dyDescent="0.25">
      <c r="A2" s="2" t="s">
        <v>314</v>
      </c>
      <c r="B2" s="3" t="s">
        <v>10</v>
      </c>
      <c r="C2" s="4" t="s">
        <v>11</v>
      </c>
      <c r="D2" s="3" t="s">
        <v>12</v>
      </c>
      <c r="E2" s="3">
        <v>1</v>
      </c>
      <c r="F2" s="3" t="s">
        <v>13</v>
      </c>
      <c r="G2" s="3" t="s">
        <v>14</v>
      </c>
      <c r="H2" s="5" t="s">
        <v>15</v>
      </c>
      <c r="I2" s="583" t="str">
        <f>'[1]General Water'!I2</f>
        <v>Sim</v>
      </c>
      <c r="J2" s="583">
        <f>'[1]General Water'!J2</f>
        <v>0</v>
      </c>
      <c r="K2" s="129" t="s">
        <v>198</v>
      </c>
      <c r="L2" s="6" t="s">
        <v>15</v>
      </c>
      <c r="N2" s="745">
        <f>IF(OR(H2="Sim",H2="sim"),1,0)</f>
        <v>1</v>
      </c>
      <c r="O2" s="745">
        <f>IF(OR(I2="Sim",I2="sim"),1,0)</f>
        <v>1</v>
      </c>
      <c r="P2" s="745">
        <f>N2*N3*N4*N5</f>
        <v>1</v>
      </c>
      <c r="Q2" s="745">
        <f>O2*O3*O4*O5</f>
        <v>1</v>
      </c>
    </row>
    <row r="3" spans="1:17" ht="11.1" customHeight="1" x14ac:dyDescent="0.25">
      <c r="A3" s="2" t="s">
        <v>314</v>
      </c>
      <c r="B3" s="3" t="s">
        <v>10</v>
      </c>
      <c r="C3" s="4" t="s">
        <v>11</v>
      </c>
      <c r="D3" s="3" t="s">
        <v>12</v>
      </c>
      <c r="E3" s="3">
        <v>1</v>
      </c>
      <c r="F3" s="3" t="s">
        <v>13</v>
      </c>
      <c r="G3" s="2" t="s">
        <v>21</v>
      </c>
      <c r="H3" s="5" t="s">
        <v>15</v>
      </c>
      <c r="I3" s="583" t="str">
        <f>'[1]General Water'!I3</f>
        <v>Sim</v>
      </c>
      <c r="J3" s="583">
        <f>'[1]General Water'!J3</f>
        <v>0</v>
      </c>
      <c r="K3" s="129" t="s">
        <v>20</v>
      </c>
      <c r="L3" s="7"/>
      <c r="N3" s="745">
        <f t="shared" ref="N3:O66" si="0">IF(OR(H3="Sim",H3="sim"),1,0)</f>
        <v>1</v>
      </c>
      <c r="O3" s="745">
        <f t="shared" si="0"/>
        <v>1</v>
      </c>
      <c r="P3" s="745"/>
      <c r="Q3" s="745"/>
    </row>
    <row r="4" spans="1:17" ht="11.1" customHeight="1" x14ac:dyDescent="0.25">
      <c r="A4" s="2" t="s">
        <v>314</v>
      </c>
      <c r="B4" s="3" t="s">
        <v>10</v>
      </c>
      <c r="C4" s="4" t="s">
        <v>11</v>
      </c>
      <c r="D4" s="3" t="s">
        <v>12</v>
      </c>
      <c r="E4" s="3">
        <v>1</v>
      </c>
      <c r="F4" s="3" t="s">
        <v>13</v>
      </c>
      <c r="G4" s="2" t="s">
        <v>19</v>
      </c>
      <c r="H4" s="5" t="s">
        <v>15</v>
      </c>
      <c r="I4" s="583" t="str">
        <f>'[1]General Water'!I4</f>
        <v>Sim</v>
      </c>
      <c r="J4" s="583">
        <f>'[1]General Water'!J4</f>
        <v>0</v>
      </c>
      <c r="K4" s="129" t="s">
        <v>20</v>
      </c>
      <c r="L4" s="7"/>
      <c r="N4" s="745">
        <f t="shared" si="0"/>
        <v>1</v>
      </c>
      <c r="O4" s="745">
        <f t="shared" si="0"/>
        <v>1</v>
      </c>
      <c r="P4" s="745"/>
      <c r="Q4" s="745"/>
    </row>
    <row r="5" spans="1:17" ht="11.1" customHeight="1" x14ac:dyDescent="0.25">
      <c r="A5" s="2" t="s">
        <v>314</v>
      </c>
      <c r="B5" s="3" t="s">
        <v>10</v>
      </c>
      <c r="C5" s="4" t="s">
        <v>11</v>
      </c>
      <c r="D5" s="3" t="s">
        <v>12</v>
      </c>
      <c r="E5" s="3">
        <v>1</v>
      </c>
      <c r="F5" s="3" t="s">
        <v>13</v>
      </c>
      <c r="G5" s="2" t="s">
        <v>17</v>
      </c>
      <c r="H5" s="5" t="s">
        <v>15</v>
      </c>
      <c r="I5" s="583" t="str">
        <f>'[1]General Water'!I5</f>
        <v>Sim</v>
      </c>
      <c r="J5" s="583">
        <f>'[1]General Water'!J5</f>
        <v>0</v>
      </c>
      <c r="K5" s="129" t="s">
        <v>18</v>
      </c>
      <c r="L5" s="8"/>
      <c r="N5" s="745">
        <f t="shared" si="0"/>
        <v>1</v>
      </c>
      <c r="O5" s="745">
        <f t="shared" si="0"/>
        <v>1</v>
      </c>
      <c r="P5" s="745"/>
      <c r="Q5" s="745"/>
    </row>
    <row r="6" spans="1:17" ht="11.1" customHeight="1" x14ac:dyDescent="0.25">
      <c r="A6" s="2" t="s">
        <v>314</v>
      </c>
      <c r="B6" s="3" t="s">
        <v>10</v>
      </c>
      <c r="C6" s="4" t="s">
        <v>11</v>
      </c>
      <c r="D6" s="3" t="s">
        <v>12</v>
      </c>
      <c r="E6" s="3">
        <v>2</v>
      </c>
      <c r="F6" s="3" t="s">
        <v>22</v>
      </c>
      <c r="G6" s="3" t="s">
        <v>14</v>
      </c>
      <c r="H6" s="9" t="s">
        <v>23</v>
      </c>
      <c r="I6" s="707" t="s">
        <v>106</v>
      </c>
      <c r="J6" s="707"/>
      <c r="K6" s="130" t="s">
        <v>199</v>
      </c>
      <c r="L6" s="6" t="s">
        <v>23</v>
      </c>
      <c r="N6" s="745">
        <f t="shared" si="0"/>
        <v>0</v>
      </c>
      <c r="O6" s="745">
        <f t="shared" si="0"/>
        <v>0</v>
      </c>
      <c r="P6" s="745">
        <f>N6*N7*N8*N9</f>
        <v>0</v>
      </c>
      <c r="Q6" s="745">
        <f>O6*O7*O8*O9</f>
        <v>0</v>
      </c>
    </row>
    <row r="7" spans="1:17" ht="11.1" customHeight="1" x14ac:dyDescent="0.25">
      <c r="A7" s="2" t="s">
        <v>314</v>
      </c>
      <c r="B7" s="3" t="s">
        <v>10</v>
      </c>
      <c r="C7" s="4" t="s">
        <v>11</v>
      </c>
      <c r="D7" s="3" t="s">
        <v>12</v>
      </c>
      <c r="E7" s="3">
        <v>2</v>
      </c>
      <c r="F7" s="3" t="s">
        <v>22</v>
      </c>
      <c r="G7" s="2" t="s">
        <v>21</v>
      </c>
      <c r="H7" s="9" t="s">
        <v>15</v>
      </c>
      <c r="I7" s="707" t="str">
        <f>'[1]General Water'!I7</f>
        <v>Sim</v>
      </c>
      <c r="J7" s="707"/>
      <c r="K7" s="130" t="s">
        <v>201</v>
      </c>
      <c r="L7" s="7"/>
      <c r="N7" s="745">
        <f t="shared" si="0"/>
        <v>1</v>
      </c>
      <c r="O7" s="745">
        <f t="shared" si="0"/>
        <v>1</v>
      </c>
      <c r="P7" s="745"/>
      <c r="Q7" s="745"/>
    </row>
    <row r="8" spans="1:17" ht="11.1" customHeight="1" x14ac:dyDescent="0.25">
      <c r="A8" s="2" t="s">
        <v>314</v>
      </c>
      <c r="B8" s="3" t="s">
        <v>10</v>
      </c>
      <c r="C8" s="4" t="s">
        <v>11</v>
      </c>
      <c r="D8" s="3" t="s">
        <v>12</v>
      </c>
      <c r="E8" s="3">
        <v>2</v>
      </c>
      <c r="F8" s="3" t="s">
        <v>22</v>
      </c>
      <c r="G8" s="2" t="s">
        <v>19</v>
      </c>
      <c r="H8" s="9" t="s">
        <v>15</v>
      </c>
      <c r="I8" s="707" t="str">
        <f>'[1]General Water'!I8</f>
        <v>Sim</v>
      </c>
      <c r="J8" s="707"/>
      <c r="K8" s="130" t="s">
        <v>200</v>
      </c>
      <c r="L8" s="7"/>
      <c r="N8" s="745">
        <f t="shared" si="0"/>
        <v>1</v>
      </c>
      <c r="O8" s="745">
        <f t="shared" si="0"/>
        <v>1</v>
      </c>
      <c r="P8" s="745"/>
      <c r="Q8" s="745"/>
    </row>
    <row r="9" spans="1:17" ht="11.1" customHeight="1" x14ac:dyDescent="0.25">
      <c r="A9" s="2" t="s">
        <v>314</v>
      </c>
      <c r="B9" s="3" t="s">
        <v>10</v>
      </c>
      <c r="C9" s="4" t="s">
        <v>11</v>
      </c>
      <c r="D9" s="3" t="s">
        <v>12</v>
      </c>
      <c r="E9" s="3">
        <v>2</v>
      </c>
      <c r="F9" s="3" t="s">
        <v>22</v>
      </c>
      <c r="G9" s="2" t="s">
        <v>17</v>
      </c>
      <c r="H9" s="9" t="s">
        <v>23</v>
      </c>
      <c r="I9" s="707" t="str">
        <f>'[1]General Water'!I9</f>
        <v>Sim</v>
      </c>
      <c r="J9" s="707"/>
      <c r="K9" s="130" t="s">
        <v>25</v>
      </c>
      <c r="L9" s="8"/>
      <c r="N9" s="745">
        <f t="shared" si="0"/>
        <v>0</v>
      </c>
      <c r="O9" s="745">
        <f t="shared" si="0"/>
        <v>1</v>
      </c>
      <c r="P9" s="745"/>
      <c r="Q9" s="745"/>
    </row>
    <row r="10" spans="1:17" ht="11.1" customHeight="1" x14ac:dyDescent="0.25">
      <c r="A10" s="2" t="s">
        <v>314</v>
      </c>
      <c r="B10" s="3" t="s">
        <v>10</v>
      </c>
      <c r="C10" s="4" t="s">
        <v>11</v>
      </c>
      <c r="D10" s="3" t="s">
        <v>12</v>
      </c>
      <c r="E10" s="3">
        <v>3</v>
      </c>
      <c r="F10" s="3" t="s">
        <v>28</v>
      </c>
      <c r="G10" s="3" t="s">
        <v>14</v>
      </c>
      <c r="H10" s="5" t="s">
        <v>23</v>
      </c>
      <c r="I10" s="583" t="str">
        <f>'[1]General Water'!I10</f>
        <v>Não</v>
      </c>
      <c r="J10" s="583">
        <f>'[1]General Water'!J10</f>
        <v>0</v>
      </c>
      <c r="K10" s="129" t="s">
        <v>202</v>
      </c>
      <c r="L10" s="6" t="s">
        <v>23</v>
      </c>
      <c r="N10" s="745">
        <f t="shared" si="0"/>
        <v>0</v>
      </c>
      <c r="O10" s="745">
        <f t="shared" si="0"/>
        <v>0</v>
      </c>
      <c r="P10" s="745">
        <f>N10*N11*N12*N13</f>
        <v>0</v>
      </c>
      <c r="Q10" s="745">
        <f>O10*O11*O12*O13</f>
        <v>0</v>
      </c>
    </row>
    <row r="11" spans="1:17" ht="11.1" customHeight="1" x14ac:dyDescent="0.25">
      <c r="A11" s="2" t="s">
        <v>314</v>
      </c>
      <c r="B11" s="3" t="s">
        <v>10</v>
      </c>
      <c r="C11" s="4" t="s">
        <v>11</v>
      </c>
      <c r="D11" s="3" t="s">
        <v>12</v>
      </c>
      <c r="E11" s="3">
        <v>3</v>
      </c>
      <c r="F11" s="3" t="s">
        <v>28</v>
      </c>
      <c r="G11" s="2" t="s">
        <v>21</v>
      </c>
      <c r="H11" s="5" t="s">
        <v>15</v>
      </c>
      <c r="I11" s="583" t="str">
        <f>'[1]General Water'!I11</f>
        <v>Sim</v>
      </c>
      <c r="J11" s="583">
        <f>'[1]General Water'!J11</f>
        <v>0</v>
      </c>
      <c r="K11" s="129" t="s">
        <v>205</v>
      </c>
      <c r="L11" s="7"/>
      <c r="N11" s="745">
        <f t="shared" si="0"/>
        <v>1</v>
      </c>
      <c r="O11" s="745">
        <f t="shared" si="0"/>
        <v>1</v>
      </c>
      <c r="P11" s="745"/>
      <c r="Q11" s="745"/>
    </row>
    <row r="12" spans="1:17" ht="11.1" customHeight="1" x14ac:dyDescent="0.25">
      <c r="A12" s="2" t="s">
        <v>314</v>
      </c>
      <c r="B12" s="3" t="s">
        <v>10</v>
      </c>
      <c r="C12" s="4" t="s">
        <v>11</v>
      </c>
      <c r="D12" s="3" t="s">
        <v>12</v>
      </c>
      <c r="E12" s="3">
        <v>3</v>
      </c>
      <c r="F12" s="3" t="s">
        <v>28</v>
      </c>
      <c r="G12" s="2" t="s">
        <v>19</v>
      </c>
      <c r="H12" s="5" t="s">
        <v>15</v>
      </c>
      <c r="I12" s="583" t="str">
        <f>'[1]General Water'!I12</f>
        <v>Sim</v>
      </c>
      <c r="J12" s="583">
        <f>'[1]General Water'!J12</f>
        <v>0</v>
      </c>
      <c r="K12" s="129" t="s">
        <v>204</v>
      </c>
      <c r="L12" s="7"/>
      <c r="N12" s="745">
        <f t="shared" si="0"/>
        <v>1</v>
      </c>
      <c r="O12" s="745">
        <f t="shared" si="0"/>
        <v>1</v>
      </c>
      <c r="P12" s="745"/>
      <c r="Q12" s="745"/>
    </row>
    <row r="13" spans="1:17" ht="11.1" customHeight="1" x14ac:dyDescent="0.25">
      <c r="A13" s="2" t="s">
        <v>314</v>
      </c>
      <c r="B13" s="3" t="s">
        <v>10</v>
      </c>
      <c r="C13" s="4" t="s">
        <v>11</v>
      </c>
      <c r="D13" s="3" t="s">
        <v>12</v>
      </c>
      <c r="E13" s="3">
        <v>3</v>
      </c>
      <c r="F13" s="3" t="s">
        <v>28</v>
      </c>
      <c r="G13" s="2" t="s">
        <v>17</v>
      </c>
      <c r="H13" s="5" t="s">
        <v>23</v>
      </c>
      <c r="I13" s="583" t="str">
        <f>'[1]General Water'!I13</f>
        <v>Não</v>
      </c>
      <c r="J13" s="583"/>
      <c r="K13" s="129" t="s">
        <v>203</v>
      </c>
      <c r="L13" s="8"/>
      <c r="N13" s="745">
        <f t="shared" si="0"/>
        <v>0</v>
      </c>
      <c r="O13" s="745">
        <f t="shared" si="0"/>
        <v>0</v>
      </c>
      <c r="P13" s="745"/>
      <c r="Q13" s="745"/>
    </row>
    <row r="14" spans="1:17" ht="11.1" customHeight="1" x14ac:dyDescent="0.25">
      <c r="A14" s="2" t="s">
        <v>314</v>
      </c>
      <c r="B14" s="3" t="s">
        <v>10</v>
      </c>
      <c r="C14" s="4" t="s">
        <v>11</v>
      </c>
      <c r="D14" s="3" t="s">
        <v>12</v>
      </c>
      <c r="E14" s="3">
        <v>4</v>
      </c>
      <c r="F14" s="3" t="s">
        <v>33</v>
      </c>
      <c r="G14" s="3" t="s">
        <v>14</v>
      </c>
      <c r="H14" s="5" t="s">
        <v>23</v>
      </c>
      <c r="I14" s="583" t="str">
        <f>'[1]General Water'!I14</f>
        <v>Sim</v>
      </c>
      <c r="J14" s="583"/>
      <c r="K14" s="129" t="s">
        <v>202</v>
      </c>
      <c r="L14" s="6" t="s">
        <v>23</v>
      </c>
      <c r="N14" s="745">
        <f t="shared" si="0"/>
        <v>0</v>
      </c>
      <c r="O14" s="745">
        <f t="shared" si="0"/>
        <v>1</v>
      </c>
      <c r="P14" s="745">
        <f>N14*N15*N16*N17</f>
        <v>0</v>
      </c>
      <c r="Q14" s="745">
        <f>O14*O15*O16*O17</f>
        <v>0</v>
      </c>
    </row>
    <row r="15" spans="1:17" ht="11.1" customHeight="1" x14ac:dyDescent="0.25">
      <c r="A15" s="2" t="s">
        <v>314</v>
      </c>
      <c r="B15" s="3" t="s">
        <v>10</v>
      </c>
      <c r="C15" s="4" t="s">
        <v>11</v>
      </c>
      <c r="D15" s="3" t="s">
        <v>12</v>
      </c>
      <c r="E15" s="3">
        <v>4</v>
      </c>
      <c r="F15" s="3" t="s">
        <v>33</v>
      </c>
      <c r="G15" s="2" t="s">
        <v>21</v>
      </c>
      <c r="H15" s="5" t="s">
        <v>108</v>
      </c>
      <c r="I15" s="583" t="str">
        <f>'[1]General Water'!I15</f>
        <v>Sim</v>
      </c>
      <c r="J15" s="583"/>
      <c r="K15" s="129" t="s">
        <v>158</v>
      </c>
      <c r="L15" s="7"/>
      <c r="N15" s="745">
        <f t="shared" si="0"/>
        <v>1</v>
      </c>
      <c r="O15" s="745">
        <f t="shared" si="0"/>
        <v>1</v>
      </c>
      <c r="P15" s="745"/>
      <c r="Q15" s="745"/>
    </row>
    <row r="16" spans="1:17" ht="11.1" customHeight="1" x14ac:dyDescent="0.25">
      <c r="A16" s="2" t="s">
        <v>314</v>
      </c>
      <c r="B16" s="3" t="s">
        <v>10</v>
      </c>
      <c r="C16" s="4" t="s">
        <v>11</v>
      </c>
      <c r="D16" s="3" t="s">
        <v>12</v>
      </c>
      <c r="E16" s="3">
        <v>4</v>
      </c>
      <c r="F16" s="3" t="s">
        <v>33</v>
      </c>
      <c r="G16" s="2" t="s">
        <v>19</v>
      </c>
      <c r="H16" s="5" t="s">
        <v>108</v>
      </c>
      <c r="I16" s="583" t="str">
        <f>'[1]General Water'!I16</f>
        <v>Sim</v>
      </c>
      <c r="J16" s="583"/>
      <c r="K16" s="129" t="s">
        <v>157</v>
      </c>
      <c r="L16" s="7"/>
      <c r="N16" s="745">
        <f t="shared" si="0"/>
        <v>1</v>
      </c>
      <c r="O16" s="745">
        <f t="shared" si="0"/>
        <v>1</v>
      </c>
      <c r="P16" s="745"/>
      <c r="Q16" s="745"/>
    </row>
    <row r="17" spans="1:17" ht="11.1" customHeight="1" x14ac:dyDescent="0.25">
      <c r="A17" s="2" t="s">
        <v>314</v>
      </c>
      <c r="B17" s="3" t="s">
        <v>10</v>
      </c>
      <c r="C17" s="4" t="s">
        <v>11</v>
      </c>
      <c r="D17" s="3" t="s">
        <v>12</v>
      </c>
      <c r="E17" s="3">
        <v>4</v>
      </c>
      <c r="F17" s="3" t="s">
        <v>33</v>
      </c>
      <c r="G17" s="2" t="s">
        <v>17</v>
      </c>
      <c r="H17" s="5" t="s">
        <v>23</v>
      </c>
      <c r="I17" s="583" t="s">
        <v>106</v>
      </c>
      <c r="J17" s="583">
        <f>'[1]General Water'!J17</f>
        <v>0</v>
      </c>
      <c r="K17" s="129" t="s">
        <v>203</v>
      </c>
      <c r="L17" s="8"/>
      <c r="N17" s="745">
        <f t="shared" si="0"/>
        <v>0</v>
      </c>
      <c r="O17" s="745">
        <f t="shared" si="0"/>
        <v>0</v>
      </c>
      <c r="P17" s="745"/>
      <c r="Q17" s="745"/>
    </row>
    <row r="18" spans="1:17" ht="11.1" customHeight="1" x14ac:dyDescent="0.25">
      <c r="A18" s="2" t="s">
        <v>314</v>
      </c>
      <c r="B18" s="3" t="s">
        <v>10</v>
      </c>
      <c r="C18" s="4" t="s">
        <v>11</v>
      </c>
      <c r="D18" s="3" t="s">
        <v>12</v>
      </c>
      <c r="E18" s="3">
        <v>5</v>
      </c>
      <c r="F18" s="3" t="s">
        <v>38</v>
      </c>
      <c r="G18" s="3" t="s">
        <v>14</v>
      </c>
      <c r="H18" s="5" t="s">
        <v>15</v>
      </c>
      <c r="I18" s="583" t="str">
        <f>'[1]General Water'!I18</f>
        <v>Sim</v>
      </c>
      <c r="J18" s="583">
        <f>'[1]General Water'!J18</f>
        <v>0</v>
      </c>
      <c r="K18" s="129" t="s">
        <v>159</v>
      </c>
      <c r="L18" s="6" t="s">
        <v>15</v>
      </c>
      <c r="N18" s="745">
        <f t="shared" si="0"/>
        <v>1</v>
      </c>
      <c r="O18" s="745">
        <f t="shared" si="0"/>
        <v>1</v>
      </c>
      <c r="P18" s="745">
        <f>N18*N19*N20*N21</f>
        <v>1</v>
      </c>
      <c r="Q18" s="745">
        <f>O18*O19*O20*O21</f>
        <v>1</v>
      </c>
    </row>
    <row r="19" spans="1:17" ht="11.1" customHeight="1" x14ac:dyDescent="0.25">
      <c r="A19" s="2" t="s">
        <v>314</v>
      </c>
      <c r="B19" s="3" t="s">
        <v>10</v>
      </c>
      <c r="C19" s="4" t="s">
        <v>11</v>
      </c>
      <c r="D19" s="3" t="s">
        <v>12</v>
      </c>
      <c r="E19" s="3">
        <v>5</v>
      </c>
      <c r="F19" s="3" t="s">
        <v>38</v>
      </c>
      <c r="G19" s="2" t="s">
        <v>21</v>
      </c>
      <c r="H19" s="5" t="s">
        <v>15</v>
      </c>
      <c r="I19" s="583" t="str">
        <f>'[1]General Water'!I19</f>
        <v>Sim</v>
      </c>
      <c r="J19" s="583">
        <f>'[1]General Water'!J19</f>
        <v>0</v>
      </c>
      <c r="K19" s="129" t="s">
        <v>208</v>
      </c>
      <c r="L19" s="7"/>
      <c r="N19" s="745">
        <f t="shared" si="0"/>
        <v>1</v>
      </c>
      <c r="O19" s="745">
        <f t="shared" si="0"/>
        <v>1</v>
      </c>
      <c r="P19" s="745"/>
      <c r="Q19" s="745"/>
    </row>
    <row r="20" spans="1:17" ht="11.1" customHeight="1" x14ac:dyDescent="0.25">
      <c r="A20" s="2" t="s">
        <v>314</v>
      </c>
      <c r="B20" s="3" t="s">
        <v>10</v>
      </c>
      <c r="C20" s="4" t="s">
        <v>11</v>
      </c>
      <c r="D20" s="3" t="s">
        <v>12</v>
      </c>
      <c r="E20" s="3">
        <v>5</v>
      </c>
      <c r="F20" s="3" t="s">
        <v>38</v>
      </c>
      <c r="G20" s="2" t="s">
        <v>19</v>
      </c>
      <c r="H20" s="5" t="s">
        <v>15</v>
      </c>
      <c r="I20" s="583" t="str">
        <f>'[1]General Water'!I20</f>
        <v>Sim</v>
      </c>
      <c r="J20" s="583">
        <f>'[1]General Water'!J20</f>
        <v>0</v>
      </c>
      <c r="K20" s="129" t="s">
        <v>207</v>
      </c>
      <c r="L20" s="7"/>
      <c r="N20" s="745">
        <f t="shared" si="0"/>
        <v>1</v>
      </c>
      <c r="O20" s="745">
        <f t="shared" si="0"/>
        <v>1</v>
      </c>
      <c r="P20" s="745"/>
      <c r="Q20" s="745"/>
    </row>
    <row r="21" spans="1:17" ht="11.1" customHeight="1" x14ac:dyDescent="0.25">
      <c r="A21" s="2" t="s">
        <v>314</v>
      </c>
      <c r="B21" s="3" t="s">
        <v>10</v>
      </c>
      <c r="C21" s="4" t="s">
        <v>11</v>
      </c>
      <c r="D21" s="3" t="s">
        <v>12</v>
      </c>
      <c r="E21" s="3">
        <v>5</v>
      </c>
      <c r="F21" s="3" t="s">
        <v>38</v>
      </c>
      <c r="G21" s="2" t="s">
        <v>17</v>
      </c>
      <c r="H21" s="5" t="s">
        <v>15</v>
      </c>
      <c r="I21" s="583" t="str">
        <f>'[1]General Water'!I21</f>
        <v>Sim</v>
      </c>
      <c r="J21" s="583">
        <f>'[1]General Water'!J21</f>
        <v>0</v>
      </c>
      <c r="K21" s="129" t="s">
        <v>206</v>
      </c>
      <c r="L21" s="8"/>
      <c r="N21" s="745">
        <f t="shared" si="0"/>
        <v>1</v>
      </c>
      <c r="O21" s="745">
        <f t="shared" si="0"/>
        <v>1</v>
      </c>
      <c r="P21" s="745"/>
      <c r="Q21" s="745"/>
    </row>
    <row r="22" spans="1:17" ht="11.1" customHeight="1" x14ac:dyDescent="0.25">
      <c r="A22" s="37" t="s">
        <v>314</v>
      </c>
      <c r="B22" s="38" t="s">
        <v>10</v>
      </c>
      <c r="C22" s="39" t="s">
        <v>43</v>
      </c>
      <c r="D22" s="38" t="s">
        <v>44</v>
      </c>
      <c r="E22" s="38">
        <v>1</v>
      </c>
      <c r="F22" s="38" t="s">
        <v>45</v>
      </c>
      <c r="G22" s="38" t="s">
        <v>14</v>
      </c>
      <c r="H22" s="40" t="s">
        <v>15</v>
      </c>
      <c r="I22" s="595" t="str">
        <f>'[1]General Water'!I22</f>
        <v>Sim</v>
      </c>
      <c r="J22" s="595">
        <f>'[1]General Water'!J22</f>
        <v>0</v>
      </c>
      <c r="K22" s="132" t="s">
        <v>34</v>
      </c>
      <c r="L22" s="41" t="s">
        <v>1074</v>
      </c>
      <c r="N22" s="745">
        <f t="shared" si="0"/>
        <v>1</v>
      </c>
      <c r="O22" s="745">
        <f t="shared" si="0"/>
        <v>1</v>
      </c>
      <c r="P22" s="745">
        <f>N22*N23*N24*N25</f>
        <v>0</v>
      </c>
      <c r="Q22" s="745">
        <f>O22*O23*O24*O25</f>
        <v>0</v>
      </c>
    </row>
    <row r="23" spans="1:17" ht="11.1" customHeight="1" x14ac:dyDescent="0.25">
      <c r="A23" s="37" t="s">
        <v>314</v>
      </c>
      <c r="B23" s="38" t="s">
        <v>10</v>
      </c>
      <c r="C23" s="39" t="s">
        <v>43</v>
      </c>
      <c r="D23" s="38" t="s">
        <v>44</v>
      </c>
      <c r="E23" s="38">
        <v>1</v>
      </c>
      <c r="F23" s="38" t="s">
        <v>45</v>
      </c>
      <c r="G23" s="42" t="s">
        <v>21</v>
      </c>
      <c r="H23" s="40" t="s">
        <v>15</v>
      </c>
      <c r="I23" s="595" t="str">
        <f>'[1]General Water'!I23</f>
        <v>Sim</v>
      </c>
      <c r="J23" s="595">
        <f>'[1]General Water'!J23</f>
        <v>0</v>
      </c>
      <c r="K23" s="132" t="s">
        <v>210</v>
      </c>
      <c r="L23" s="43"/>
      <c r="N23" s="745">
        <f t="shared" si="0"/>
        <v>1</v>
      </c>
      <c r="O23" s="745">
        <f t="shared" si="0"/>
        <v>1</v>
      </c>
      <c r="P23" s="745"/>
      <c r="Q23" s="745"/>
    </row>
    <row r="24" spans="1:17" ht="11.1" customHeight="1" x14ac:dyDescent="0.25">
      <c r="A24" s="37" t="s">
        <v>314</v>
      </c>
      <c r="B24" s="38" t="s">
        <v>10</v>
      </c>
      <c r="C24" s="39" t="s">
        <v>43</v>
      </c>
      <c r="D24" s="38" t="s">
        <v>44</v>
      </c>
      <c r="E24" s="38">
        <v>1</v>
      </c>
      <c r="F24" s="38" t="s">
        <v>45</v>
      </c>
      <c r="G24" s="42" t="s">
        <v>19</v>
      </c>
      <c r="H24" s="40" t="s">
        <v>15</v>
      </c>
      <c r="I24" s="595" t="str">
        <f>'[1]General Water'!I24</f>
        <v>Sim</v>
      </c>
      <c r="J24" s="595">
        <f>'[1]General Water'!J24</f>
        <v>0</v>
      </c>
      <c r="K24" s="132" t="s">
        <v>209</v>
      </c>
      <c r="L24" s="43"/>
      <c r="N24" s="745">
        <f t="shared" si="0"/>
        <v>1</v>
      </c>
      <c r="O24" s="745">
        <f t="shared" si="0"/>
        <v>1</v>
      </c>
      <c r="P24" s="745"/>
      <c r="Q24" s="745"/>
    </row>
    <row r="25" spans="1:17" ht="11.1" customHeight="1" x14ac:dyDescent="0.25">
      <c r="A25" s="37" t="s">
        <v>314</v>
      </c>
      <c r="B25" s="38" t="s">
        <v>10</v>
      </c>
      <c r="C25" s="39" t="s">
        <v>43</v>
      </c>
      <c r="D25" s="38" t="s">
        <v>44</v>
      </c>
      <c r="E25" s="38">
        <v>1</v>
      </c>
      <c r="F25" s="38" t="s">
        <v>45</v>
      </c>
      <c r="G25" s="42" t="s">
        <v>17</v>
      </c>
      <c r="H25" s="40" t="s">
        <v>23</v>
      </c>
      <c r="I25" s="595" t="s">
        <v>106</v>
      </c>
      <c r="J25" s="595" t="s">
        <v>1126</v>
      </c>
      <c r="K25" s="132" t="s">
        <v>1075</v>
      </c>
      <c r="L25" s="44"/>
      <c r="N25" s="745">
        <f t="shared" si="0"/>
        <v>0</v>
      </c>
      <c r="O25" s="745">
        <f t="shared" si="0"/>
        <v>0</v>
      </c>
      <c r="P25" s="745"/>
      <c r="Q25" s="745"/>
    </row>
    <row r="26" spans="1:17" ht="11.1" customHeight="1" x14ac:dyDescent="0.25">
      <c r="A26" s="37" t="s">
        <v>314</v>
      </c>
      <c r="B26" s="38" t="s">
        <v>10</v>
      </c>
      <c r="C26" s="39" t="s">
        <v>43</v>
      </c>
      <c r="D26" s="38" t="s">
        <v>44</v>
      </c>
      <c r="E26" s="38">
        <v>2</v>
      </c>
      <c r="F26" s="38" t="s">
        <v>49</v>
      </c>
      <c r="G26" s="38" t="s">
        <v>14</v>
      </c>
      <c r="H26" s="40" t="s">
        <v>15</v>
      </c>
      <c r="I26" s="595" t="str">
        <f>'[1]General Water'!I26</f>
        <v>Sim</v>
      </c>
      <c r="J26" s="595" t="s">
        <v>1127</v>
      </c>
      <c r="K26" s="132" t="s">
        <v>34</v>
      </c>
      <c r="L26" s="41" t="s">
        <v>15</v>
      </c>
      <c r="N26" s="745">
        <f t="shared" si="0"/>
        <v>1</v>
      </c>
      <c r="O26" s="745">
        <f t="shared" si="0"/>
        <v>1</v>
      </c>
      <c r="P26" s="745">
        <f>N26*N27*N28*N29</f>
        <v>1</v>
      </c>
      <c r="Q26" s="745">
        <f>O26*O27*O28*O29</f>
        <v>1</v>
      </c>
    </row>
    <row r="27" spans="1:17" ht="11.1" customHeight="1" x14ac:dyDescent="0.25">
      <c r="A27" s="37" t="s">
        <v>314</v>
      </c>
      <c r="B27" s="38" t="s">
        <v>10</v>
      </c>
      <c r="C27" s="39" t="s">
        <v>43</v>
      </c>
      <c r="D27" s="38" t="s">
        <v>44</v>
      </c>
      <c r="E27" s="38">
        <v>2</v>
      </c>
      <c r="F27" s="38" t="s">
        <v>49</v>
      </c>
      <c r="G27" s="42" t="s">
        <v>21</v>
      </c>
      <c r="H27" s="40" t="s">
        <v>15</v>
      </c>
      <c r="I27" s="595" t="str">
        <f>'[1]General Water'!I27</f>
        <v>Sim</v>
      </c>
      <c r="J27" s="595">
        <f>'[1]General Water'!J27</f>
        <v>0</v>
      </c>
      <c r="K27" s="132" t="s">
        <v>212</v>
      </c>
      <c r="L27" s="43"/>
      <c r="N27" s="745">
        <f t="shared" si="0"/>
        <v>1</v>
      </c>
      <c r="O27" s="745">
        <f t="shared" si="0"/>
        <v>1</v>
      </c>
      <c r="P27" s="745"/>
      <c r="Q27" s="745"/>
    </row>
    <row r="28" spans="1:17" ht="11.1" customHeight="1" x14ac:dyDescent="0.25">
      <c r="A28" s="37" t="s">
        <v>314</v>
      </c>
      <c r="B28" s="38" t="s">
        <v>10</v>
      </c>
      <c r="C28" s="39" t="s">
        <v>43</v>
      </c>
      <c r="D28" s="38" t="s">
        <v>44</v>
      </c>
      <c r="E28" s="38">
        <v>2</v>
      </c>
      <c r="F28" s="38" t="s">
        <v>49</v>
      </c>
      <c r="G28" s="42" t="s">
        <v>19</v>
      </c>
      <c r="H28" s="40" t="s">
        <v>15</v>
      </c>
      <c r="I28" s="595" t="str">
        <f>'[1]General Water'!I28</f>
        <v>Sim</v>
      </c>
      <c r="J28" s="595">
        <f>'[1]General Water'!J28</f>
        <v>0</v>
      </c>
      <c r="K28" s="132" t="s">
        <v>211</v>
      </c>
      <c r="L28" s="43"/>
      <c r="N28" s="745">
        <f t="shared" si="0"/>
        <v>1</v>
      </c>
      <c r="O28" s="745">
        <f t="shared" si="0"/>
        <v>1</v>
      </c>
      <c r="P28" s="745"/>
      <c r="Q28" s="745"/>
    </row>
    <row r="29" spans="1:17" ht="11.1" customHeight="1" x14ac:dyDescent="0.25">
      <c r="A29" s="37" t="s">
        <v>314</v>
      </c>
      <c r="B29" s="38" t="s">
        <v>10</v>
      </c>
      <c r="C29" s="39" t="s">
        <v>43</v>
      </c>
      <c r="D29" s="38" t="s">
        <v>44</v>
      </c>
      <c r="E29" s="38">
        <v>2</v>
      </c>
      <c r="F29" s="38" t="s">
        <v>49</v>
      </c>
      <c r="G29" s="42" t="s">
        <v>17</v>
      </c>
      <c r="H29" s="40" t="s">
        <v>15</v>
      </c>
      <c r="I29" s="595" t="str">
        <f>'[1]General Water'!I29</f>
        <v>Sim</v>
      </c>
      <c r="J29" s="595">
        <f>'[1]General Water'!J29</f>
        <v>0</v>
      </c>
      <c r="K29" s="132" t="s">
        <v>50</v>
      </c>
      <c r="L29" s="44"/>
      <c r="N29" s="745">
        <f t="shared" si="0"/>
        <v>1</v>
      </c>
      <c r="O29" s="745">
        <f t="shared" si="0"/>
        <v>1</v>
      </c>
      <c r="P29" s="745"/>
      <c r="Q29" s="745"/>
    </row>
    <row r="30" spans="1:17" ht="11.1" customHeight="1" x14ac:dyDescent="0.25">
      <c r="A30" s="37" t="s">
        <v>314</v>
      </c>
      <c r="B30" s="38" t="s">
        <v>10</v>
      </c>
      <c r="C30" s="39" t="s">
        <v>43</v>
      </c>
      <c r="D30" s="38" t="s">
        <v>44</v>
      </c>
      <c r="E30" s="38">
        <v>3</v>
      </c>
      <c r="F30" s="38" t="s">
        <v>53</v>
      </c>
      <c r="G30" s="38" t="s">
        <v>14</v>
      </c>
      <c r="H30" s="40" t="s">
        <v>15</v>
      </c>
      <c r="I30" s="595" t="str">
        <f>'[1]General Water'!I30</f>
        <v>Sim</v>
      </c>
      <c r="J30" s="595">
        <f>'[1]General Water'!J30</f>
        <v>0</v>
      </c>
      <c r="K30" s="132" t="s">
        <v>34</v>
      </c>
      <c r="L30" s="41" t="s">
        <v>15</v>
      </c>
      <c r="N30" s="745">
        <f t="shared" si="0"/>
        <v>1</v>
      </c>
      <c r="O30" s="745">
        <f t="shared" si="0"/>
        <v>1</v>
      </c>
      <c r="P30" s="745">
        <f>N30*N31*N32*N33</f>
        <v>1</v>
      </c>
      <c r="Q30" s="745">
        <f>O30*O31*O32*O33</f>
        <v>1</v>
      </c>
    </row>
    <row r="31" spans="1:17" ht="11.1" customHeight="1" x14ac:dyDescent="0.25">
      <c r="A31" s="37" t="s">
        <v>314</v>
      </c>
      <c r="B31" s="38" t="s">
        <v>10</v>
      </c>
      <c r="C31" s="39" t="s">
        <v>43</v>
      </c>
      <c r="D31" s="38" t="s">
        <v>44</v>
      </c>
      <c r="E31" s="38">
        <v>3</v>
      </c>
      <c r="F31" s="38" t="s">
        <v>53</v>
      </c>
      <c r="G31" s="42" t="s">
        <v>21</v>
      </c>
      <c r="H31" s="40" t="s">
        <v>15</v>
      </c>
      <c r="I31" s="595" t="str">
        <f>'[1]General Water'!I31</f>
        <v>Sim</v>
      </c>
      <c r="J31" s="595">
        <f>'[1]General Water'!J31</f>
        <v>0</v>
      </c>
      <c r="K31" s="132" t="s">
        <v>214</v>
      </c>
      <c r="L31" s="43"/>
      <c r="N31" s="745">
        <f t="shared" si="0"/>
        <v>1</v>
      </c>
      <c r="O31" s="745">
        <f t="shared" si="0"/>
        <v>1</v>
      </c>
      <c r="P31" s="745"/>
      <c r="Q31" s="745"/>
    </row>
    <row r="32" spans="1:17" ht="11.1" customHeight="1" x14ac:dyDescent="0.25">
      <c r="A32" s="37" t="s">
        <v>314</v>
      </c>
      <c r="B32" s="38" t="s">
        <v>10</v>
      </c>
      <c r="C32" s="39" t="s">
        <v>43</v>
      </c>
      <c r="D32" s="38" t="s">
        <v>44</v>
      </c>
      <c r="E32" s="38">
        <v>3</v>
      </c>
      <c r="F32" s="38" t="s">
        <v>53</v>
      </c>
      <c r="G32" s="42" t="s">
        <v>19</v>
      </c>
      <c r="H32" s="40" t="s">
        <v>15</v>
      </c>
      <c r="I32" s="595" t="str">
        <f>'[1]General Water'!I32</f>
        <v>Sim</v>
      </c>
      <c r="J32" s="595">
        <f>'[1]General Water'!J32</f>
        <v>0</v>
      </c>
      <c r="K32" s="132" t="s">
        <v>213</v>
      </c>
      <c r="L32" s="43"/>
      <c r="N32" s="745">
        <f t="shared" si="0"/>
        <v>1</v>
      </c>
      <c r="O32" s="745">
        <f t="shared" si="0"/>
        <v>1</v>
      </c>
      <c r="P32" s="745"/>
      <c r="Q32" s="745"/>
    </row>
    <row r="33" spans="1:17" ht="11.1" customHeight="1" x14ac:dyDescent="0.25">
      <c r="A33" s="37" t="s">
        <v>314</v>
      </c>
      <c r="B33" s="38" t="s">
        <v>10</v>
      </c>
      <c r="C33" s="39" t="s">
        <v>43</v>
      </c>
      <c r="D33" s="38" t="s">
        <v>44</v>
      </c>
      <c r="E33" s="38">
        <v>3</v>
      </c>
      <c r="F33" s="38" t="s">
        <v>53</v>
      </c>
      <c r="G33" s="42" t="s">
        <v>17</v>
      </c>
      <c r="H33" s="40" t="s">
        <v>15</v>
      </c>
      <c r="I33" s="595" t="str">
        <f>'[1]General Water'!I33</f>
        <v>Sim</v>
      </c>
      <c r="J33" s="595">
        <f>'[1]General Water'!J33</f>
        <v>0</v>
      </c>
      <c r="K33" s="132" t="s">
        <v>50</v>
      </c>
      <c r="L33" s="44"/>
      <c r="N33" s="745">
        <f t="shared" si="0"/>
        <v>1</v>
      </c>
      <c r="O33" s="745">
        <f t="shared" si="0"/>
        <v>1</v>
      </c>
      <c r="P33" s="745"/>
      <c r="Q33" s="745"/>
    </row>
    <row r="34" spans="1:17" ht="11.1" customHeight="1" x14ac:dyDescent="0.25">
      <c r="A34" s="37" t="s">
        <v>314</v>
      </c>
      <c r="B34" s="38" t="s">
        <v>10</v>
      </c>
      <c r="C34" s="39" t="s">
        <v>43</v>
      </c>
      <c r="D34" s="38" t="s">
        <v>44</v>
      </c>
      <c r="E34" s="38">
        <v>4</v>
      </c>
      <c r="F34" s="38" t="s">
        <v>58</v>
      </c>
      <c r="G34" s="38" t="s">
        <v>14</v>
      </c>
      <c r="H34" s="40" t="s">
        <v>15</v>
      </c>
      <c r="I34" s="595" t="str">
        <f>'[1]General Water'!I34</f>
        <v>Sim</v>
      </c>
      <c r="J34" s="595">
        <f>'[1]General Water'!J34</f>
        <v>0</v>
      </c>
      <c r="K34" s="132" t="s">
        <v>215</v>
      </c>
      <c r="L34" s="41" t="s">
        <v>15</v>
      </c>
      <c r="N34" s="745">
        <f t="shared" si="0"/>
        <v>1</v>
      </c>
      <c r="O34" s="745">
        <f t="shared" si="0"/>
        <v>1</v>
      </c>
      <c r="P34" s="745">
        <f>N34*N35*N36*N37</f>
        <v>1</v>
      </c>
      <c r="Q34" s="745">
        <f>O34*O35*O36*O37</f>
        <v>1</v>
      </c>
    </row>
    <row r="35" spans="1:17" ht="11.1" customHeight="1" x14ac:dyDescent="0.25">
      <c r="A35" s="37" t="s">
        <v>314</v>
      </c>
      <c r="B35" s="38" t="s">
        <v>10</v>
      </c>
      <c r="C35" s="39" t="s">
        <v>43</v>
      </c>
      <c r="D35" s="38" t="s">
        <v>44</v>
      </c>
      <c r="E35" s="38">
        <v>4</v>
      </c>
      <c r="F35" s="38" t="s">
        <v>58</v>
      </c>
      <c r="G35" s="42" t="s">
        <v>21</v>
      </c>
      <c r="H35" s="40" t="s">
        <v>15</v>
      </c>
      <c r="I35" s="595" t="str">
        <f>'[1]General Water'!I35</f>
        <v>Sim</v>
      </c>
      <c r="J35" s="595">
        <f>'[1]General Water'!J35</f>
        <v>0</v>
      </c>
      <c r="K35" s="132" t="s">
        <v>125</v>
      </c>
      <c r="L35" s="43"/>
      <c r="N35" s="745">
        <f t="shared" si="0"/>
        <v>1</v>
      </c>
      <c r="O35" s="745">
        <f t="shared" si="0"/>
        <v>1</v>
      </c>
      <c r="P35" s="745"/>
      <c r="Q35" s="745"/>
    </row>
    <row r="36" spans="1:17" ht="11.1" customHeight="1" x14ac:dyDescent="0.25">
      <c r="A36" s="37" t="s">
        <v>314</v>
      </c>
      <c r="B36" s="38" t="s">
        <v>10</v>
      </c>
      <c r="C36" s="39" t="s">
        <v>43</v>
      </c>
      <c r="D36" s="38" t="s">
        <v>44</v>
      </c>
      <c r="E36" s="38">
        <v>4</v>
      </c>
      <c r="F36" s="38" t="s">
        <v>58</v>
      </c>
      <c r="G36" s="42" t="s">
        <v>19</v>
      </c>
      <c r="H36" s="40" t="s">
        <v>15</v>
      </c>
      <c r="I36" s="595" t="str">
        <f>'[1]General Water'!I36</f>
        <v>Sim</v>
      </c>
      <c r="J36" s="595">
        <f>'[1]General Water'!J36</f>
        <v>0</v>
      </c>
      <c r="K36" s="132" t="s">
        <v>217</v>
      </c>
      <c r="L36" s="43"/>
      <c r="N36" s="745">
        <f t="shared" si="0"/>
        <v>1</v>
      </c>
      <c r="O36" s="745">
        <f t="shared" si="0"/>
        <v>1</v>
      </c>
      <c r="P36" s="745"/>
      <c r="Q36" s="745"/>
    </row>
    <row r="37" spans="1:17" ht="11.1" customHeight="1" x14ac:dyDescent="0.25">
      <c r="A37" s="37" t="s">
        <v>314</v>
      </c>
      <c r="B37" s="38" t="s">
        <v>10</v>
      </c>
      <c r="C37" s="39" t="s">
        <v>43</v>
      </c>
      <c r="D37" s="38" t="s">
        <v>44</v>
      </c>
      <c r="E37" s="38">
        <v>4</v>
      </c>
      <c r="F37" s="38" t="s">
        <v>58</v>
      </c>
      <c r="G37" s="42" t="s">
        <v>17</v>
      </c>
      <c r="H37" s="40" t="s">
        <v>15</v>
      </c>
      <c r="I37" s="595" t="str">
        <f>'[1]General Water'!I37</f>
        <v>Sim</v>
      </c>
      <c r="J37" s="595">
        <f>'[1]General Water'!J37</f>
        <v>0</v>
      </c>
      <c r="K37" s="132" t="s">
        <v>216</v>
      </c>
      <c r="L37" s="44"/>
      <c r="N37" s="745">
        <f t="shared" si="0"/>
        <v>1</v>
      </c>
      <c r="O37" s="745">
        <f t="shared" si="0"/>
        <v>1</v>
      </c>
      <c r="P37" s="745"/>
      <c r="Q37" s="745"/>
    </row>
    <row r="38" spans="1:17" ht="11.1" customHeight="1" x14ac:dyDescent="0.25">
      <c r="A38" s="2" t="s">
        <v>314</v>
      </c>
      <c r="B38" s="17" t="s">
        <v>10</v>
      </c>
      <c r="C38" s="18" t="s">
        <v>62</v>
      </c>
      <c r="D38" s="17" t="s">
        <v>63</v>
      </c>
      <c r="E38" s="17">
        <v>1</v>
      </c>
      <c r="F38" s="17" t="s">
        <v>45</v>
      </c>
      <c r="G38" s="17" t="s">
        <v>14</v>
      </c>
      <c r="H38" s="19" t="s">
        <v>15</v>
      </c>
      <c r="I38" s="624" t="str">
        <f>'[1]General Water'!I38</f>
        <v>Sim</v>
      </c>
      <c r="J38" s="624">
        <f>'[1]General Water'!J38</f>
        <v>0</v>
      </c>
      <c r="K38" s="133" t="s">
        <v>34</v>
      </c>
      <c r="L38" s="20" t="s">
        <v>1074</v>
      </c>
      <c r="N38" s="745">
        <f t="shared" si="0"/>
        <v>1</v>
      </c>
      <c r="O38" s="745">
        <f t="shared" si="0"/>
        <v>1</v>
      </c>
      <c r="P38" s="745">
        <f>N38*N39*N40*N41</f>
        <v>0</v>
      </c>
      <c r="Q38" s="745">
        <f>O38*O39*O40*O41</f>
        <v>0</v>
      </c>
    </row>
    <row r="39" spans="1:17" ht="11.1" customHeight="1" x14ac:dyDescent="0.25">
      <c r="A39" s="2" t="s">
        <v>314</v>
      </c>
      <c r="B39" s="17" t="s">
        <v>10</v>
      </c>
      <c r="C39" s="18" t="s">
        <v>62</v>
      </c>
      <c r="D39" s="17" t="s">
        <v>63</v>
      </c>
      <c r="E39" s="17">
        <v>1</v>
      </c>
      <c r="F39" s="17" t="s">
        <v>45</v>
      </c>
      <c r="G39" s="21" t="s">
        <v>21</v>
      </c>
      <c r="H39" s="19" t="s">
        <v>15</v>
      </c>
      <c r="I39" s="624" t="str">
        <f>'[1]General Water'!I39</f>
        <v>Sim</v>
      </c>
      <c r="J39" s="624">
        <f>'[1]General Water'!J39</f>
        <v>0</v>
      </c>
      <c r="K39" s="133" t="s">
        <v>219</v>
      </c>
      <c r="L39" s="22"/>
      <c r="N39" s="745">
        <f t="shared" si="0"/>
        <v>1</v>
      </c>
      <c r="O39" s="745">
        <f t="shared" si="0"/>
        <v>1</v>
      </c>
      <c r="P39" s="745"/>
      <c r="Q39" s="745"/>
    </row>
    <row r="40" spans="1:17" ht="11.1" customHeight="1" x14ac:dyDescent="0.25">
      <c r="A40" s="2" t="s">
        <v>314</v>
      </c>
      <c r="B40" s="17" t="s">
        <v>10</v>
      </c>
      <c r="C40" s="18" t="s">
        <v>62</v>
      </c>
      <c r="D40" s="17" t="s">
        <v>63</v>
      </c>
      <c r="E40" s="17">
        <v>1</v>
      </c>
      <c r="F40" s="17" t="s">
        <v>45</v>
      </c>
      <c r="G40" s="21" t="s">
        <v>19</v>
      </c>
      <c r="H40" s="19" t="s">
        <v>15</v>
      </c>
      <c r="I40" s="624" t="str">
        <f>'[1]General Water'!I40</f>
        <v>Sim</v>
      </c>
      <c r="J40" s="624">
        <f>'[1]General Water'!J40</f>
        <v>0</v>
      </c>
      <c r="K40" s="133" t="s">
        <v>218</v>
      </c>
      <c r="L40" s="22"/>
      <c r="N40" s="745">
        <f t="shared" si="0"/>
        <v>1</v>
      </c>
      <c r="O40" s="745">
        <f t="shared" si="0"/>
        <v>1</v>
      </c>
      <c r="P40" s="745"/>
      <c r="Q40" s="745"/>
    </row>
    <row r="41" spans="1:17" ht="11.1" customHeight="1" x14ac:dyDescent="0.25">
      <c r="A41" s="2" t="s">
        <v>314</v>
      </c>
      <c r="B41" s="17" t="s">
        <v>10</v>
      </c>
      <c r="C41" s="18" t="s">
        <v>62</v>
      </c>
      <c r="D41" s="17" t="s">
        <v>63</v>
      </c>
      <c r="E41" s="17">
        <v>1</v>
      </c>
      <c r="F41" s="17" t="s">
        <v>45</v>
      </c>
      <c r="G41" s="21" t="s">
        <v>17</v>
      </c>
      <c r="H41" s="19" t="s">
        <v>23</v>
      </c>
      <c r="I41" s="624" t="s">
        <v>106</v>
      </c>
      <c r="J41" s="624" t="s">
        <v>1128</v>
      </c>
      <c r="K41" s="133" t="s">
        <v>1080</v>
      </c>
      <c r="L41" s="23"/>
      <c r="N41" s="745">
        <f t="shared" si="0"/>
        <v>0</v>
      </c>
      <c r="O41" s="745">
        <f t="shared" si="0"/>
        <v>0</v>
      </c>
      <c r="P41" s="745"/>
      <c r="Q41" s="745"/>
    </row>
    <row r="42" spans="1:17" ht="11.1" customHeight="1" x14ac:dyDescent="0.25">
      <c r="A42" s="2" t="s">
        <v>314</v>
      </c>
      <c r="B42" s="17" t="s">
        <v>10</v>
      </c>
      <c r="C42" s="18" t="s">
        <v>62</v>
      </c>
      <c r="D42" s="17" t="s">
        <v>63</v>
      </c>
      <c r="E42" s="17">
        <v>2</v>
      </c>
      <c r="F42" s="17" t="s">
        <v>49</v>
      </c>
      <c r="G42" s="17" t="s">
        <v>14</v>
      </c>
      <c r="H42" s="19" t="s">
        <v>15</v>
      </c>
      <c r="I42" s="624" t="str">
        <f>'[1]General Water'!I42</f>
        <v>Sim</v>
      </c>
      <c r="J42" s="624">
        <f>'[1]General Water'!J42</f>
        <v>0</v>
      </c>
      <c r="K42" s="133" t="s">
        <v>172</v>
      </c>
      <c r="L42" s="20" t="s">
        <v>15</v>
      </c>
      <c r="N42" s="745">
        <f t="shared" si="0"/>
        <v>1</v>
      </c>
      <c r="O42" s="745">
        <f t="shared" si="0"/>
        <v>1</v>
      </c>
      <c r="P42" s="745">
        <f>N42*N43*N44*N45</f>
        <v>1</v>
      </c>
      <c r="Q42" s="745">
        <f>O42*O43*O44*O45</f>
        <v>1</v>
      </c>
    </row>
    <row r="43" spans="1:17" ht="11.1" customHeight="1" x14ac:dyDescent="0.25">
      <c r="A43" s="2" t="s">
        <v>314</v>
      </c>
      <c r="B43" s="17" t="s">
        <v>10</v>
      </c>
      <c r="C43" s="18" t="s">
        <v>62</v>
      </c>
      <c r="D43" s="17" t="s">
        <v>63</v>
      </c>
      <c r="E43" s="17">
        <v>2</v>
      </c>
      <c r="F43" s="17" t="s">
        <v>49</v>
      </c>
      <c r="G43" s="21" t="s">
        <v>21</v>
      </c>
      <c r="H43" s="19" t="s">
        <v>15</v>
      </c>
      <c r="I43" s="624" t="str">
        <f>'[1]General Water'!I43</f>
        <v>Sim</v>
      </c>
      <c r="J43" s="624">
        <f>'[1]General Water'!J43</f>
        <v>0</v>
      </c>
      <c r="K43" s="133" t="s">
        <v>222</v>
      </c>
      <c r="L43" s="22"/>
      <c r="N43" s="745">
        <f t="shared" si="0"/>
        <v>1</v>
      </c>
      <c r="O43" s="745">
        <f t="shared" si="0"/>
        <v>1</v>
      </c>
      <c r="P43" s="745"/>
      <c r="Q43" s="745"/>
    </row>
    <row r="44" spans="1:17" ht="11.1" customHeight="1" x14ac:dyDescent="0.25">
      <c r="A44" s="2" t="s">
        <v>314</v>
      </c>
      <c r="B44" s="17" t="s">
        <v>10</v>
      </c>
      <c r="C44" s="18" t="s">
        <v>62</v>
      </c>
      <c r="D44" s="17" t="s">
        <v>63</v>
      </c>
      <c r="E44" s="17">
        <v>2</v>
      </c>
      <c r="F44" s="17" t="s">
        <v>49</v>
      </c>
      <c r="G44" s="21" t="s">
        <v>19</v>
      </c>
      <c r="H44" s="19" t="s">
        <v>15</v>
      </c>
      <c r="I44" s="624" t="str">
        <f>'[1]General Water'!I44</f>
        <v>Sim</v>
      </c>
      <c r="J44" s="624">
        <f>'[1]General Water'!J44</f>
        <v>0</v>
      </c>
      <c r="K44" s="133" t="s">
        <v>221</v>
      </c>
      <c r="L44" s="22"/>
      <c r="N44" s="745">
        <f t="shared" si="0"/>
        <v>1</v>
      </c>
      <c r="O44" s="745">
        <f t="shared" si="0"/>
        <v>1</v>
      </c>
      <c r="P44" s="745"/>
      <c r="Q44" s="745"/>
    </row>
    <row r="45" spans="1:17" ht="11.1" customHeight="1" x14ac:dyDescent="0.25">
      <c r="A45" s="2" t="s">
        <v>314</v>
      </c>
      <c r="B45" s="17" t="s">
        <v>10</v>
      </c>
      <c r="C45" s="18" t="s">
        <v>62</v>
      </c>
      <c r="D45" s="17" t="s">
        <v>63</v>
      </c>
      <c r="E45" s="17">
        <v>2</v>
      </c>
      <c r="F45" s="17" t="s">
        <v>49</v>
      </c>
      <c r="G45" s="21" t="s">
        <v>17</v>
      </c>
      <c r="H45" s="19" t="s">
        <v>15</v>
      </c>
      <c r="I45" s="624" t="str">
        <f>'[1]General Water'!I45</f>
        <v>Sim</v>
      </c>
      <c r="J45" s="624">
        <f>'[1]General Water'!J45</f>
        <v>0</v>
      </c>
      <c r="K45" s="133" t="s">
        <v>220</v>
      </c>
      <c r="L45" s="23"/>
      <c r="N45" s="745">
        <f t="shared" si="0"/>
        <v>1</v>
      </c>
      <c r="O45" s="745">
        <f t="shared" si="0"/>
        <v>1</v>
      </c>
      <c r="P45" s="745"/>
      <c r="Q45" s="745"/>
    </row>
    <row r="46" spans="1:17" ht="11.1" customHeight="1" x14ac:dyDescent="0.25">
      <c r="A46" s="2" t="s">
        <v>314</v>
      </c>
      <c r="B46" s="17" t="s">
        <v>10</v>
      </c>
      <c r="C46" s="18" t="s">
        <v>62</v>
      </c>
      <c r="D46" s="17" t="s">
        <v>63</v>
      </c>
      <c r="E46" s="17">
        <v>3</v>
      </c>
      <c r="F46" s="17" t="s">
        <v>53</v>
      </c>
      <c r="G46" s="17" t="s">
        <v>14</v>
      </c>
      <c r="H46" s="19" t="s">
        <v>15</v>
      </c>
      <c r="I46" s="624" t="str">
        <f>'[1]General Water'!I46</f>
        <v>Sim</v>
      </c>
      <c r="J46" s="624">
        <f>'[1]General Water'!J46</f>
        <v>0</v>
      </c>
      <c r="K46" s="133" t="s">
        <v>223</v>
      </c>
      <c r="L46" s="20" t="s">
        <v>23</v>
      </c>
      <c r="N46" s="745">
        <f t="shared" si="0"/>
        <v>1</v>
      </c>
      <c r="O46" s="745">
        <f t="shared" si="0"/>
        <v>1</v>
      </c>
      <c r="P46" s="745">
        <f>N46*N47*N48*N49</f>
        <v>0</v>
      </c>
      <c r="Q46" s="745">
        <f>O46*O47*O48*O49</f>
        <v>0</v>
      </c>
    </row>
    <row r="47" spans="1:17" ht="11.1" customHeight="1" x14ac:dyDescent="0.25">
      <c r="A47" s="2" t="s">
        <v>314</v>
      </c>
      <c r="B47" s="17" t="s">
        <v>10</v>
      </c>
      <c r="C47" s="18" t="s">
        <v>62</v>
      </c>
      <c r="D47" s="17" t="s">
        <v>63</v>
      </c>
      <c r="E47" s="17">
        <v>3</v>
      </c>
      <c r="F47" s="17" t="s">
        <v>53</v>
      </c>
      <c r="G47" s="21" t="s">
        <v>21</v>
      </c>
      <c r="H47" s="621" t="s">
        <v>23</v>
      </c>
      <c r="I47" s="729" t="s">
        <v>106</v>
      </c>
      <c r="J47" s="729">
        <f>'[1]General Water'!J47</f>
        <v>0</v>
      </c>
      <c r="K47" s="133" t="s">
        <v>350</v>
      </c>
      <c r="L47" s="22"/>
      <c r="N47" s="745">
        <f t="shared" si="0"/>
        <v>0</v>
      </c>
      <c r="O47" s="745">
        <f t="shared" si="0"/>
        <v>0</v>
      </c>
      <c r="P47" s="745"/>
      <c r="Q47" s="745"/>
    </row>
    <row r="48" spans="1:17" ht="11.1" customHeight="1" x14ac:dyDescent="0.25">
      <c r="A48" s="2" t="s">
        <v>314</v>
      </c>
      <c r="B48" s="17" t="s">
        <v>10</v>
      </c>
      <c r="C48" s="18" t="s">
        <v>62</v>
      </c>
      <c r="D48" s="17" t="s">
        <v>63</v>
      </c>
      <c r="E48" s="17">
        <v>3</v>
      </c>
      <c r="F48" s="17" t="s">
        <v>53</v>
      </c>
      <c r="G48" s="21" t="s">
        <v>19</v>
      </c>
      <c r="H48" s="19" t="s">
        <v>15</v>
      </c>
      <c r="I48" s="624" t="str">
        <f>'[1]General Water'!I48</f>
        <v>Sim</v>
      </c>
      <c r="J48" s="624">
        <f>'[1]General Water'!J48</f>
        <v>0</v>
      </c>
      <c r="K48" s="133" t="s">
        <v>133</v>
      </c>
      <c r="L48" s="22"/>
      <c r="N48" s="745">
        <f t="shared" si="0"/>
        <v>1</v>
      </c>
      <c r="O48" s="745">
        <f t="shared" si="0"/>
        <v>1</v>
      </c>
      <c r="P48" s="745"/>
      <c r="Q48" s="745"/>
    </row>
    <row r="49" spans="1:17" ht="11.1" customHeight="1" x14ac:dyDescent="0.25">
      <c r="A49" s="2" t="s">
        <v>314</v>
      </c>
      <c r="B49" s="17" t="s">
        <v>10</v>
      </c>
      <c r="C49" s="18" t="s">
        <v>62</v>
      </c>
      <c r="D49" s="17" t="s">
        <v>63</v>
      </c>
      <c r="E49" s="17">
        <v>3</v>
      </c>
      <c r="F49" s="17" t="s">
        <v>53</v>
      </c>
      <c r="G49" s="21" t="s">
        <v>17</v>
      </c>
      <c r="H49" s="19" t="s">
        <v>23</v>
      </c>
      <c r="I49" s="624" t="str">
        <f>'[1]General Water'!I49</f>
        <v>Sim</v>
      </c>
      <c r="J49" s="624">
        <f>'[1]General Water'!J49</f>
        <v>0</v>
      </c>
      <c r="K49" s="133" t="s">
        <v>224</v>
      </c>
      <c r="L49" s="23"/>
      <c r="N49" s="745">
        <f t="shared" si="0"/>
        <v>0</v>
      </c>
      <c r="O49" s="745">
        <f t="shared" si="0"/>
        <v>1</v>
      </c>
      <c r="P49" s="745"/>
      <c r="Q49" s="745"/>
    </row>
    <row r="50" spans="1:17" ht="11.1" customHeight="1" x14ac:dyDescent="0.25">
      <c r="A50" s="2" t="s">
        <v>314</v>
      </c>
      <c r="B50" s="17" t="s">
        <v>10</v>
      </c>
      <c r="C50" s="18" t="s">
        <v>62</v>
      </c>
      <c r="D50" s="17" t="s">
        <v>63</v>
      </c>
      <c r="E50" s="17">
        <v>4</v>
      </c>
      <c r="F50" s="17" t="s">
        <v>72</v>
      </c>
      <c r="G50" s="17" t="s">
        <v>14</v>
      </c>
      <c r="H50" s="19" t="s">
        <v>15</v>
      </c>
      <c r="I50" s="624" t="str">
        <f>'[1]General Water'!I50</f>
        <v>Sim</v>
      </c>
      <c r="J50" s="624">
        <f>'[1]General Water'!J50</f>
        <v>0</v>
      </c>
      <c r="K50" s="133" t="s">
        <v>225</v>
      </c>
      <c r="L50" s="20" t="s">
        <v>15</v>
      </c>
      <c r="N50" s="745">
        <f t="shared" si="0"/>
        <v>1</v>
      </c>
      <c r="O50" s="745">
        <f t="shared" si="0"/>
        <v>1</v>
      </c>
      <c r="P50" s="745">
        <f>N50*N51*N52*N53</f>
        <v>1</v>
      </c>
      <c r="Q50" s="745">
        <f>O50*O51*O52*O53</f>
        <v>1</v>
      </c>
    </row>
    <row r="51" spans="1:17" ht="11.1" customHeight="1" x14ac:dyDescent="0.25">
      <c r="A51" s="2" t="s">
        <v>314</v>
      </c>
      <c r="B51" s="17" t="s">
        <v>10</v>
      </c>
      <c r="C51" s="18" t="s">
        <v>62</v>
      </c>
      <c r="D51" s="17" t="s">
        <v>63</v>
      </c>
      <c r="E51" s="17">
        <v>4</v>
      </c>
      <c r="F51" s="17" t="s">
        <v>72</v>
      </c>
      <c r="G51" s="21" t="s">
        <v>21</v>
      </c>
      <c r="H51" s="19" t="s">
        <v>15</v>
      </c>
      <c r="I51" s="624" t="str">
        <f>'[1]General Water'!I51</f>
        <v>Sim</v>
      </c>
      <c r="J51" s="624">
        <f>'[1]General Water'!J51</f>
        <v>0</v>
      </c>
      <c r="K51" s="133" t="s">
        <v>61</v>
      </c>
      <c r="L51" s="22"/>
      <c r="N51" s="745">
        <f t="shared" si="0"/>
        <v>1</v>
      </c>
      <c r="O51" s="745">
        <f t="shared" si="0"/>
        <v>1</v>
      </c>
      <c r="P51" s="745"/>
      <c r="Q51" s="745"/>
    </row>
    <row r="52" spans="1:17" ht="11.1" customHeight="1" x14ac:dyDescent="0.25">
      <c r="A52" s="2" t="s">
        <v>314</v>
      </c>
      <c r="B52" s="17" t="s">
        <v>10</v>
      </c>
      <c r="C52" s="18" t="s">
        <v>62</v>
      </c>
      <c r="D52" s="17" t="s">
        <v>63</v>
      </c>
      <c r="E52" s="17">
        <v>4</v>
      </c>
      <c r="F52" s="17" t="s">
        <v>72</v>
      </c>
      <c r="G52" s="21" t="s">
        <v>19</v>
      </c>
      <c r="H52" s="19" t="s">
        <v>15</v>
      </c>
      <c r="I52" s="624" t="str">
        <f>'[1]General Water'!I52</f>
        <v>Sim</v>
      </c>
      <c r="J52" s="624">
        <f>'[1]General Water'!J52</f>
        <v>0</v>
      </c>
      <c r="K52" s="133" t="s">
        <v>227</v>
      </c>
      <c r="L52" s="22"/>
      <c r="N52" s="745">
        <f t="shared" si="0"/>
        <v>1</v>
      </c>
      <c r="O52" s="745">
        <f t="shared" si="0"/>
        <v>1</v>
      </c>
      <c r="P52" s="745"/>
      <c r="Q52" s="745"/>
    </row>
    <row r="53" spans="1:17" ht="11.1" customHeight="1" x14ac:dyDescent="0.25">
      <c r="A53" s="2" t="s">
        <v>314</v>
      </c>
      <c r="B53" s="17" t="s">
        <v>10</v>
      </c>
      <c r="C53" s="18" t="s">
        <v>62</v>
      </c>
      <c r="D53" s="17" t="s">
        <v>63</v>
      </c>
      <c r="E53" s="17">
        <v>4</v>
      </c>
      <c r="F53" s="17" t="s">
        <v>72</v>
      </c>
      <c r="G53" s="21" t="s">
        <v>17</v>
      </c>
      <c r="H53" s="19" t="s">
        <v>15</v>
      </c>
      <c r="I53" s="624" t="str">
        <f>'[1]General Water'!I53</f>
        <v>Sim</v>
      </c>
      <c r="J53" s="624">
        <f>'[1]General Water'!J53</f>
        <v>0</v>
      </c>
      <c r="K53" s="133" t="s">
        <v>226</v>
      </c>
      <c r="L53" s="23"/>
      <c r="N53" s="745">
        <f t="shared" si="0"/>
        <v>1</v>
      </c>
      <c r="O53" s="745">
        <f t="shared" si="0"/>
        <v>1</v>
      </c>
      <c r="P53" s="745"/>
      <c r="Q53" s="745"/>
    </row>
    <row r="54" spans="1:17" ht="11.1" customHeight="1" x14ac:dyDescent="0.25">
      <c r="A54" s="37" t="s">
        <v>314</v>
      </c>
      <c r="B54" s="25" t="s">
        <v>10</v>
      </c>
      <c r="C54" s="26" t="s">
        <v>77</v>
      </c>
      <c r="D54" s="25" t="s">
        <v>78</v>
      </c>
      <c r="E54" s="25">
        <v>1</v>
      </c>
      <c r="F54" s="25" t="s">
        <v>79</v>
      </c>
      <c r="G54" s="25" t="s">
        <v>14</v>
      </c>
      <c r="H54" s="590" t="s">
        <v>15</v>
      </c>
      <c r="I54" s="590" t="str">
        <f>'[1]General Water'!I54</f>
        <v>Sim</v>
      </c>
      <c r="J54" s="590">
        <f>'[1]General Water'!J54</f>
        <v>0</v>
      </c>
      <c r="K54" s="134" t="s">
        <v>34</v>
      </c>
      <c r="L54" s="28" t="s">
        <v>15</v>
      </c>
      <c r="N54" s="745">
        <f t="shared" si="0"/>
        <v>1</v>
      </c>
      <c r="O54" s="745">
        <f t="shared" si="0"/>
        <v>1</v>
      </c>
      <c r="P54" s="745">
        <f>N54*N55*N56*N57</f>
        <v>1</v>
      </c>
      <c r="Q54" s="745">
        <f>O54*O55*O56*O57</f>
        <v>1</v>
      </c>
    </row>
    <row r="55" spans="1:17" ht="11.1" customHeight="1" x14ac:dyDescent="0.25">
      <c r="A55" s="37" t="s">
        <v>314</v>
      </c>
      <c r="B55" s="25" t="s">
        <v>10</v>
      </c>
      <c r="C55" s="26" t="s">
        <v>77</v>
      </c>
      <c r="D55" s="25" t="s">
        <v>78</v>
      </c>
      <c r="E55" s="25">
        <v>1</v>
      </c>
      <c r="F55" s="25" t="s">
        <v>79</v>
      </c>
      <c r="G55" s="24" t="s">
        <v>21</v>
      </c>
      <c r="H55" s="590" t="s">
        <v>15</v>
      </c>
      <c r="I55" s="590" t="str">
        <f>'[1]General Water'!I55</f>
        <v>Sim</v>
      </c>
      <c r="J55" s="590">
        <f>'[1]General Water'!J55</f>
        <v>0</v>
      </c>
      <c r="K55" s="134" t="s">
        <v>229</v>
      </c>
      <c r="L55" s="29"/>
      <c r="N55" s="745">
        <f t="shared" si="0"/>
        <v>1</v>
      </c>
      <c r="O55" s="745">
        <f t="shared" si="0"/>
        <v>1</v>
      </c>
      <c r="P55" s="745"/>
      <c r="Q55" s="745"/>
    </row>
    <row r="56" spans="1:17" ht="11.1" customHeight="1" x14ac:dyDescent="0.25">
      <c r="A56" s="37" t="s">
        <v>314</v>
      </c>
      <c r="B56" s="25" t="s">
        <v>10</v>
      </c>
      <c r="C56" s="26" t="s">
        <v>77</v>
      </c>
      <c r="D56" s="25" t="s">
        <v>78</v>
      </c>
      <c r="E56" s="25">
        <v>1</v>
      </c>
      <c r="F56" s="25" t="s">
        <v>79</v>
      </c>
      <c r="G56" s="24" t="s">
        <v>19</v>
      </c>
      <c r="H56" s="590" t="s">
        <v>15</v>
      </c>
      <c r="I56" s="590" t="str">
        <f>'[1]General Water'!I56</f>
        <v>Sim</v>
      </c>
      <c r="J56" s="590">
        <f>'[1]General Water'!J56</f>
        <v>0</v>
      </c>
      <c r="K56" s="134" t="s">
        <v>228</v>
      </c>
      <c r="L56" s="29"/>
      <c r="N56" s="745">
        <f t="shared" si="0"/>
        <v>1</v>
      </c>
      <c r="O56" s="745">
        <f t="shared" si="0"/>
        <v>1</v>
      </c>
      <c r="P56" s="745"/>
      <c r="Q56" s="745"/>
    </row>
    <row r="57" spans="1:17" ht="11.1" customHeight="1" x14ac:dyDescent="0.25">
      <c r="A57" s="37" t="s">
        <v>314</v>
      </c>
      <c r="B57" s="25" t="s">
        <v>10</v>
      </c>
      <c r="C57" s="26" t="s">
        <v>77</v>
      </c>
      <c r="D57" s="25" t="s">
        <v>78</v>
      </c>
      <c r="E57" s="25">
        <v>1</v>
      </c>
      <c r="F57" s="25" t="s">
        <v>79</v>
      </c>
      <c r="G57" s="24" t="s">
        <v>17</v>
      </c>
      <c r="H57" s="590" t="s">
        <v>15</v>
      </c>
      <c r="I57" s="590" t="str">
        <f>'[1]General Water'!I57</f>
        <v>Sim</v>
      </c>
      <c r="J57" s="590">
        <f>'[1]General Water'!J57</f>
        <v>0</v>
      </c>
      <c r="K57" s="134" t="s">
        <v>50</v>
      </c>
      <c r="L57" s="30"/>
      <c r="N57" s="745">
        <f t="shared" si="0"/>
        <v>1</v>
      </c>
      <c r="O57" s="745">
        <f t="shared" si="0"/>
        <v>1</v>
      </c>
      <c r="P57" s="745"/>
      <c r="Q57" s="745"/>
    </row>
    <row r="58" spans="1:17" ht="11.1" customHeight="1" x14ac:dyDescent="0.25">
      <c r="A58" s="37" t="s">
        <v>314</v>
      </c>
      <c r="B58" s="25" t="s">
        <v>10</v>
      </c>
      <c r="C58" s="26" t="s">
        <v>77</v>
      </c>
      <c r="D58" s="25" t="s">
        <v>78</v>
      </c>
      <c r="E58" s="25">
        <v>2</v>
      </c>
      <c r="F58" s="25" t="s">
        <v>82</v>
      </c>
      <c r="G58" s="25" t="s">
        <v>14</v>
      </c>
      <c r="H58" s="590" t="s">
        <v>15</v>
      </c>
      <c r="I58" s="590" t="str">
        <f>'[1]General Water'!I58</f>
        <v>Sim</v>
      </c>
      <c r="J58" s="590">
        <f>'[1]General Water'!J58</f>
        <v>0</v>
      </c>
      <c r="K58" s="134" t="s">
        <v>34</v>
      </c>
      <c r="L58" s="28" t="s">
        <v>23</v>
      </c>
      <c r="N58" s="745">
        <f t="shared" si="0"/>
        <v>1</v>
      </c>
      <c r="O58" s="745">
        <f t="shared" si="0"/>
        <v>1</v>
      </c>
      <c r="P58" s="745">
        <f>N58*N59*N60*N61</f>
        <v>0</v>
      </c>
      <c r="Q58" s="745">
        <f>O58*O59*O60*O61</f>
        <v>0</v>
      </c>
    </row>
    <row r="59" spans="1:17" ht="11.1" customHeight="1" x14ac:dyDescent="0.25">
      <c r="A59" s="37" t="s">
        <v>314</v>
      </c>
      <c r="B59" s="25" t="s">
        <v>10</v>
      </c>
      <c r="C59" s="26" t="s">
        <v>77</v>
      </c>
      <c r="D59" s="25" t="s">
        <v>78</v>
      </c>
      <c r="E59" s="25">
        <v>2</v>
      </c>
      <c r="F59" s="25" t="s">
        <v>82</v>
      </c>
      <c r="G59" s="24" t="s">
        <v>21</v>
      </c>
      <c r="H59" s="590" t="s">
        <v>23</v>
      </c>
      <c r="I59" s="590" t="s">
        <v>106</v>
      </c>
      <c r="J59" s="590" t="s">
        <v>1129</v>
      </c>
      <c r="K59" s="134" t="s">
        <v>232</v>
      </c>
      <c r="L59" s="29"/>
      <c r="N59" s="745">
        <f t="shared" si="0"/>
        <v>0</v>
      </c>
      <c r="O59" s="745">
        <f t="shared" si="0"/>
        <v>0</v>
      </c>
      <c r="P59" s="745"/>
      <c r="Q59" s="745"/>
    </row>
    <row r="60" spans="1:17" ht="11.1" customHeight="1" x14ac:dyDescent="0.25">
      <c r="A60" s="37" t="s">
        <v>314</v>
      </c>
      <c r="B60" s="25" t="s">
        <v>10</v>
      </c>
      <c r="C60" s="26" t="s">
        <v>77</v>
      </c>
      <c r="D60" s="25" t="s">
        <v>78</v>
      </c>
      <c r="E60" s="25">
        <v>2</v>
      </c>
      <c r="F60" s="25" t="s">
        <v>82</v>
      </c>
      <c r="G60" s="24" t="s">
        <v>19</v>
      </c>
      <c r="H60" s="590" t="s">
        <v>23</v>
      </c>
      <c r="I60" s="590" t="str">
        <f>'[1]General Water'!I60</f>
        <v>Sim</v>
      </c>
      <c r="J60" s="590" t="s">
        <v>1129</v>
      </c>
      <c r="K60" s="134" t="s">
        <v>231</v>
      </c>
      <c r="L60" s="29"/>
      <c r="N60" s="745">
        <f t="shared" si="0"/>
        <v>0</v>
      </c>
      <c r="O60" s="745">
        <f t="shared" si="0"/>
        <v>1</v>
      </c>
      <c r="P60" s="745"/>
      <c r="Q60" s="745"/>
    </row>
    <row r="61" spans="1:17" ht="11.1" customHeight="1" x14ac:dyDescent="0.25">
      <c r="A61" s="37" t="s">
        <v>314</v>
      </c>
      <c r="B61" s="25" t="s">
        <v>10</v>
      </c>
      <c r="C61" s="26" t="s">
        <v>77</v>
      </c>
      <c r="D61" s="25" t="s">
        <v>78</v>
      </c>
      <c r="E61" s="25">
        <v>2</v>
      </c>
      <c r="F61" s="25" t="s">
        <v>82</v>
      </c>
      <c r="G61" s="24" t="s">
        <v>17</v>
      </c>
      <c r="H61" s="590" t="s">
        <v>15</v>
      </c>
      <c r="I61" s="590" t="str">
        <f>'[1]General Water'!I61</f>
        <v>Sim</v>
      </c>
      <c r="J61" s="590">
        <f>'[1]General Water'!J61</f>
        <v>0</v>
      </c>
      <c r="K61" s="134" t="s">
        <v>230</v>
      </c>
      <c r="L61" s="30"/>
      <c r="N61" s="745">
        <f t="shared" si="0"/>
        <v>1</v>
      </c>
      <c r="O61" s="745">
        <f t="shared" si="0"/>
        <v>1</v>
      </c>
      <c r="P61" s="745"/>
      <c r="Q61" s="745"/>
    </row>
    <row r="62" spans="1:17" ht="11.1" customHeight="1" x14ac:dyDescent="0.25">
      <c r="A62" s="37" t="s">
        <v>314</v>
      </c>
      <c r="B62" s="25" t="s">
        <v>10</v>
      </c>
      <c r="C62" s="26" t="s">
        <v>77</v>
      </c>
      <c r="D62" s="25" t="s">
        <v>78</v>
      </c>
      <c r="E62" s="25">
        <v>3</v>
      </c>
      <c r="F62" s="25" t="s">
        <v>86</v>
      </c>
      <c r="G62" s="25" t="s">
        <v>14</v>
      </c>
      <c r="H62" s="27" t="s">
        <v>15</v>
      </c>
      <c r="I62" s="590" t="str">
        <f>'[1]General Water'!I62</f>
        <v>Sim</v>
      </c>
      <c r="J62" s="590">
        <f>'[1]General Water'!J62</f>
        <v>0</v>
      </c>
      <c r="K62" s="134" t="s">
        <v>144</v>
      </c>
      <c r="L62" s="28" t="s">
        <v>15</v>
      </c>
      <c r="N62" s="745">
        <f t="shared" si="0"/>
        <v>1</v>
      </c>
      <c r="O62" s="745">
        <f t="shared" si="0"/>
        <v>1</v>
      </c>
      <c r="P62" s="745">
        <f>N62*N63*N64*N65</f>
        <v>1</v>
      </c>
      <c r="Q62" s="745">
        <f>O62*O63*O64*O65</f>
        <v>1</v>
      </c>
    </row>
    <row r="63" spans="1:17" ht="11.1" customHeight="1" x14ac:dyDescent="0.25">
      <c r="A63" s="37" t="s">
        <v>314</v>
      </c>
      <c r="B63" s="25" t="s">
        <v>10</v>
      </c>
      <c r="C63" s="26" t="s">
        <v>77</v>
      </c>
      <c r="D63" s="25" t="s">
        <v>78</v>
      </c>
      <c r="E63" s="25">
        <v>3</v>
      </c>
      <c r="F63" s="25" t="s">
        <v>86</v>
      </c>
      <c r="G63" s="24" t="s">
        <v>21</v>
      </c>
      <c r="H63" s="27" t="s">
        <v>15</v>
      </c>
      <c r="I63" s="590" t="str">
        <f>'[1]General Water'!I63</f>
        <v>Sim</v>
      </c>
      <c r="J63" s="590">
        <f>'[1]General Water'!J63</f>
        <v>0</v>
      </c>
      <c r="K63" s="134" t="s">
        <v>89</v>
      </c>
      <c r="L63" s="29"/>
      <c r="N63" s="745">
        <f t="shared" si="0"/>
        <v>1</v>
      </c>
      <c r="O63" s="745">
        <f t="shared" si="0"/>
        <v>1</v>
      </c>
      <c r="P63" s="745"/>
      <c r="Q63" s="745"/>
    </row>
    <row r="64" spans="1:17" ht="11.1" customHeight="1" x14ac:dyDescent="0.25">
      <c r="A64" s="37" t="s">
        <v>314</v>
      </c>
      <c r="B64" s="25" t="s">
        <v>10</v>
      </c>
      <c r="C64" s="26" t="s">
        <v>77</v>
      </c>
      <c r="D64" s="25" t="s">
        <v>78</v>
      </c>
      <c r="E64" s="25">
        <v>3</v>
      </c>
      <c r="F64" s="25" t="s">
        <v>86</v>
      </c>
      <c r="G64" s="24" t="s">
        <v>19</v>
      </c>
      <c r="H64" s="27" t="s">
        <v>15</v>
      </c>
      <c r="I64" s="590" t="str">
        <f>'[1]General Water'!I64</f>
        <v>Sim</v>
      </c>
      <c r="J64" s="590">
        <f>'[1]General Water'!J64</f>
        <v>0</v>
      </c>
      <c r="K64" s="134" t="s">
        <v>70</v>
      </c>
      <c r="L64" s="29"/>
      <c r="N64" s="745">
        <f t="shared" si="0"/>
        <v>1</v>
      </c>
      <c r="O64" s="745">
        <f t="shared" si="0"/>
        <v>1</v>
      </c>
      <c r="P64" s="745"/>
      <c r="Q64" s="745"/>
    </row>
    <row r="65" spans="1:17" ht="11.1" customHeight="1" x14ac:dyDescent="0.25">
      <c r="A65" s="37" t="s">
        <v>314</v>
      </c>
      <c r="B65" s="25" t="s">
        <v>10</v>
      </c>
      <c r="C65" s="26" t="s">
        <v>77</v>
      </c>
      <c r="D65" s="25" t="s">
        <v>78</v>
      </c>
      <c r="E65" s="25">
        <v>3</v>
      </c>
      <c r="F65" s="25" t="s">
        <v>86</v>
      </c>
      <c r="G65" s="24" t="s">
        <v>17</v>
      </c>
      <c r="H65" s="27" t="s">
        <v>15</v>
      </c>
      <c r="I65" s="590" t="str">
        <f>'[1]General Water'!I65</f>
        <v>Sim</v>
      </c>
      <c r="J65" s="590">
        <f>'[1]General Water'!J65</f>
        <v>0</v>
      </c>
      <c r="K65" s="134" t="s">
        <v>145</v>
      </c>
      <c r="L65" s="30"/>
      <c r="N65" s="745">
        <f t="shared" si="0"/>
        <v>1</v>
      </c>
      <c r="O65" s="745">
        <f t="shared" si="0"/>
        <v>1</v>
      </c>
      <c r="P65" s="745"/>
      <c r="Q65" s="745"/>
    </row>
    <row r="66" spans="1:17" ht="11.1" customHeight="1" x14ac:dyDescent="0.25">
      <c r="A66" s="37" t="s">
        <v>314</v>
      </c>
      <c r="B66" s="25" t="s">
        <v>10</v>
      </c>
      <c r="C66" s="26" t="s">
        <v>77</v>
      </c>
      <c r="D66" s="25" t="s">
        <v>78</v>
      </c>
      <c r="E66" s="25">
        <v>4</v>
      </c>
      <c r="F66" s="25" t="s">
        <v>90</v>
      </c>
      <c r="G66" s="25" t="s">
        <v>14</v>
      </c>
      <c r="H66" s="590" t="s">
        <v>15</v>
      </c>
      <c r="I66" s="590" t="str">
        <f>'[1]General Water'!I66</f>
        <v>Sim</v>
      </c>
      <c r="J66" s="590">
        <f>'[1]General Water'!J66</f>
        <v>0</v>
      </c>
      <c r="K66" s="134" t="s">
        <v>191</v>
      </c>
      <c r="L66" s="28" t="s">
        <v>15</v>
      </c>
      <c r="N66" s="745">
        <f t="shared" si="0"/>
        <v>1</v>
      </c>
      <c r="O66" s="745">
        <f t="shared" si="0"/>
        <v>1</v>
      </c>
      <c r="P66" s="745">
        <f>N66*N67*N68*N69</f>
        <v>1</v>
      </c>
      <c r="Q66" s="745">
        <f>O66*O67*O68*O69</f>
        <v>1</v>
      </c>
    </row>
    <row r="67" spans="1:17" ht="11.1" customHeight="1" x14ac:dyDescent="0.25">
      <c r="A67" s="37" t="s">
        <v>314</v>
      </c>
      <c r="B67" s="25" t="s">
        <v>10</v>
      </c>
      <c r="C67" s="26" t="s">
        <v>77</v>
      </c>
      <c r="D67" s="25" t="s">
        <v>78</v>
      </c>
      <c r="E67" s="25">
        <v>4</v>
      </c>
      <c r="F67" s="25" t="s">
        <v>90</v>
      </c>
      <c r="G67" s="24" t="s">
        <v>21</v>
      </c>
      <c r="H67" s="590" t="s">
        <v>15</v>
      </c>
      <c r="I67" s="590" t="str">
        <f>'[1]General Water'!I67</f>
        <v>Sim</v>
      </c>
      <c r="J67" s="590">
        <f>'[1]General Water'!J67</f>
        <v>0</v>
      </c>
      <c r="K67" s="134" t="s">
        <v>234</v>
      </c>
      <c r="L67" s="29"/>
      <c r="N67" s="745">
        <f t="shared" ref="N67:O130" si="1">IF(OR(H67="Sim",H67="sim"),1,0)</f>
        <v>1</v>
      </c>
      <c r="O67" s="745">
        <f t="shared" si="1"/>
        <v>1</v>
      </c>
      <c r="P67" s="745"/>
      <c r="Q67" s="745"/>
    </row>
    <row r="68" spans="1:17" ht="11.1" customHeight="1" x14ac:dyDescent="0.25">
      <c r="A68" s="37" t="s">
        <v>314</v>
      </c>
      <c r="B68" s="25" t="s">
        <v>10</v>
      </c>
      <c r="C68" s="26" t="s">
        <v>77</v>
      </c>
      <c r="D68" s="25" t="s">
        <v>78</v>
      </c>
      <c r="E68" s="25">
        <v>4</v>
      </c>
      <c r="F68" s="25" t="s">
        <v>90</v>
      </c>
      <c r="G68" s="24" t="s">
        <v>19</v>
      </c>
      <c r="H68" s="590" t="s">
        <v>15</v>
      </c>
      <c r="I68" s="590" t="str">
        <f>'[1]General Water'!I68</f>
        <v>Sim</v>
      </c>
      <c r="J68" s="590">
        <f>'[1]General Water'!J68</f>
        <v>0</v>
      </c>
      <c r="K68" s="134" t="s">
        <v>233</v>
      </c>
      <c r="L68" s="29"/>
      <c r="N68" s="745">
        <f t="shared" si="1"/>
        <v>1</v>
      </c>
      <c r="O68" s="745">
        <f t="shared" si="1"/>
        <v>1</v>
      </c>
      <c r="P68" s="745"/>
      <c r="Q68" s="745"/>
    </row>
    <row r="69" spans="1:17" ht="11.1" customHeight="1" x14ac:dyDescent="0.25">
      <c r="A69" s="37" t="s">
        <v>314</v>
      </c>
      <c r="B69" s="25" t="s">
        <v>10</v>
      </c>
      <c r="C69" s="26" t="s">
        <v>77</v>
      </c>
      <c r="D69" s="25" t="s">
        <v>78</v>
      </c>
      <c r="E69" s="25">
        <v>4</v>
      </c>
      <c r="F69" s="25" t="s">
        <v>90</v>
      </c>
      <c r="G69" s="24" t="s">
        <v>17</v>
      </c>
      <c r="H69" s="590" t="s">
        <v>15</v>
      </c>
      <c r="I69" s="590" t="str">
        <f>'[1]General Water'!I69</f>
        <v>Sim</v>
      </c>
      <c r="J69" s="590">
        <f>'[1]General Water'!J69</f>
        <v>0</v>
      </c>
      <c r="K69" s="134" t="s">
        <v>192</v>
      </c>
      <c r="L69" s="30"/>
      <c r="N69" s="745">
        <f t="shared" si="1"/>
        <v>1</v>
      </c>
      <c r="O69" s="745">
        <f t="shared" si="1"/>
        <v>1</v>
      </c>
      <c r="P69" s="745"/>
      <c r="Q69" s="745"/>
    </row>
    <row r="70" spans="1:17" ht="11.1" customHeight="1" x14ac:dyDescent="0.25">
      <c r="A70" s="2" t="s">
        <v>314</v>
      </c>
      <c r="B70" s="3" t="s">
        <v>10</v>
      </c>
      <c r="C70" s="4" t="s">
        <v>95</v>
      </c>
      <c r="D70" s="3" t="s">
        <v>96</v>
      </c>
      <c r="E70" s="3">
        <v>1</v>
      </c>
      <c r="F70" s="3" t="s">
        <v>97</v>
      </c>
      <c r="G70" s="3" t="s">
        <v>14</v>
      </c>
      <c r="H70" s="5" t="s">
        <v>23</v>
      </c>
      <c r="I70" s="5" t="s">
        <v>23</v>
      </c>
      <c r="J70" s="583">
        <f>'[1]General Water'!J70</f>
        <v>0</v>
      </c>
      <c r="K70" s="129" t="s">
        <v>235</v>
      </c>
      <c r="L70" s="6" t="s">
        <v>23</v>
      </c>
      <c r="N70" s="745">
        <f t="shared" si="1"/>
        <v>0</v>
      </c>
      <c r="O70" s="745">
        <f t="shared" si="1"/>
        <v>0</v>
      </c>
      <c r="P70" s="745">
        <f>N70*N71*N72*N73</f>
        <v>0</v>
      </c>
      <c r="Q70" s="745">
        <f>O70*O71*O72*O73</f>
        <v>0</v>
      </c>
    </row>
    <row r="71" spans="1:17" ht="11.1" customHeight="1" x14ac:dyDescent="0.25">
      <c r="A71" s="2" t="s">
        <v>314</v>
      </c>
      <c r="B71" s="3" t="s">
        <v>10</v>
      </c>
      <c r="C71" s="4" t="s">
        <v>95</v>
      </c>
      <c r="D71" s="3" t="s">
        <v>96</v>
      </c>
      <c r="E71" s="3">
        <v>1</v>
      </c>
      <c r="F71" s="3" t="s">
        <v>97</v>
      </c>
      <c r="G71" s="2" t="s">
        <v>21</v>
      </c>
      <c r="H71" s="5" t="s">
        <v>23</v>
      </c>
      <c r="I71" s="583" t="str">
        <f>'[1]General Water'!I71</f>
        <v>Sim</v>
      </c>
      <c r="J71" s="583">
        <f>'[1]General Water'!J71</f>
        <v>0</v>
      </c>
      <c r="K71" s="129" t="s">
        <v>235</v>
      </c>
      <c r="L71" s="7"/>
      <c r="N71" s="745">
        <f t="shared" si="1"/>
        <v>0</v>
      </c>
      <c r="O71" s="745">
        <f t="shared" si="1"/>
        <v>1</v>
      </c>
      <c r="P71" s="745"/>
      <c r="Q71" s="745"/>
    </row>
    <row r="72" spans="1:17" ht="11.1" customHeight="1" x14ac:dyDescent="0.25">
      <c r="A72" s="2" t="s">
        <v>314</v>
      </c>
      <c r="B72" s="3" t="s">
        <v>10</v>
      </c>
      <c r="C72" s="4" t="s">
        <v>95</v>
      </c>
      <c r="D72" s="3" t="s">
        <v>96</v>
      </c>
      <c r="E72" s="3">
        <v>1</v>
      </c>
      <c r="F72" s="3" t="s">
        <v>97</v>
      </c>
      <c r="G72" s="2" t="s">
        <v>19</v>
      </c>
      <c r="H72" s="5" t="s">
        <v>23</v>
      </c>
      <c r="I72" s="583" t="str">
        <f>'[1]General Water'!I72</f>
        <v>Sim</v>
      </c>
      <c r="J72" s="583">
        <f>'[1]General Water'!J72</f>
        <v>0</v>
      </c>
      <c r="K72" s="129" t="s">
        <v>235</v>
      </c>
      <c r="L72" s="7"/>
      <c r="N72" s="745">
        <f t="shared" si="1"/>
        <v>0</v>
      </c>
      <c r="O72" s="745">
        <f t="shared" si="1"/>
        <v>1</v>
      </c>
      <c r="P72" s="745"/>
      <c r="Q72" s="745"/>
    </row>
    <row r="73" spans="1:17" ht="11.1" customHeight="1" x14ac:dyDescent="0.25">
      <c r="A73" s="2" t="s">
        <v>314</v>
      </c>
      <c r="B73" s="3" t="s">
        <v>10</v>
      </c>
      <c r="C73" s="4" t="s">
        <v>95</v>
      </c>
      <c r="D73" s="3" t="s">
        <v>96</v>
      </c>
      <c r="E73" s="3">
        <v>1</v>
      </c>
      <c r="F73" s="3" t="s">
        <v>97</v>
      </c>
      <c r="G73" s="2" t="s">
        <v>17</v>
      </c>
      <c r="H73" s="5" t="s">
        <v>15</v>
      </c>
      <c r="I73" s="583" t="str">
        <f>'[1]General Water'!I73</f>
        <v>Sim</v>
      </c>
      <c r="J73" s="583">
        <f>'[1]General Water'!J73</f>
        <v>0</v>
      </c>
      <c r="K73" s="129" t="s">
        <v>236</v>
      </c>
      <c r="L73" s="8"/>
      <c r="N73" s="745">
        <f t="shared" si="1"/>
        <v>1</v>
      </c>
      <c r="O73" s="745">
        <f t="shared" si="1"/>
        <v>1</v>
      </c>
      <c r="P73" s="745"/>
      <c r="Q73" s="745"/>
    </row>
    <row r="74" spans="1:17" ht="11.1" customHeight="1" x14ac:dyDescent="0.25">
      <c r="A74" s="2" t="s">
        <v>314</v>
      </c>
      <c r="B74" s="3" t="s">
        <v>10</v>
      </c>
      <c r="C74" s="4" t="s">
        <v>95</v>
      </c>
      <c r="D74" s="3" t="s">
        <v>96</v>
      </c>
      <c r="E74" s="3">
        <v>2</v>
      </c>
      <c r="F74" s="3" t="s">
        <v>102</v>
      </c>
      <c r="G74" s="3" t="s">
        <v>14</v>
      </c>
      <c r="H74" s="5" t="s">
        <v>23</v>
      </c>
      <c r="I74" s="583" t="str">
        <f>'[1]General Water'!I74</f>
        <v>não</v>
      </c>
      <c r="J74" s="583">
        <f>'[1]General Water'!J74</f>
        <v>0</v>
      </c>
      <c r="K74" s="129" t="s">
        <v>235</v>
      </c>
      <c r="L74" s="6" t="s">
        <v>23</v>
      </c>
      <c r="N74" s="745">
        <f t="shared" si="1"/>
        <v>0</v>
      </c>
      <c r="O74" s="745">
        <f t="shared" si="1"/>
        <v>0</v>
      </c>
      <c r="P74" s="745">
        <f>N74*N75*N76*N77</f>
        <v>0</v>
      </c>
      <c r="Q74" s="745">
        <f>O74*O75*O76*O77</f>
        <v>0</v>
      </c>
    </row>
    <row r="75" spans="1:17" ht="11.1" customHeight="1" x14ac:dyDescent="0.25">
      <c r="A75" s="2" t="s">
        <v>314</v>
      </c>
      <c r="B75" s="3" t="s">
        <v>10</v>
      </c>
      <c r="C75" s="4" t="s">
        <v>95</v>
      </c>
      <c r="D75" s="3" t="s">
        <v>96</v>
      </c>
      <c r="E75" s="3">
        <v>2</v>
      </c>
      <c r="F75" s="3" t="s">
        <v>102</v>
      </c>
      <c r="G75" s="2" t="s">
        <v>21</v>
      </c>
      <c r="H75" s="5" t="s">
        <v>23</v>
      </c>
      <c r="I75" s="583" t="str">
        <f>'[1]General Water'!I75</f>
        <v>não</v>
      </c>
      <c r="J75" s="583">
        <f>'[1]General Water'!J75</f>
        <v>0</v>
      </c>
      <c r="K75" s="129" t="s">
        <v>235</v>
      </c>
      <c r="L75" s="7"/>
      <c r="N75" s="745">
        <f t="shared" si="1"/>
        <v>0</v>
      </c>
      <c r="O75" s="745">
        <f t="shared" si="1"/>
        <v>0</v>
      </c>
      <c r="P75" s="745"/>
      <c r="Q75" s="745"/>
    </row>
    <row r="76" spans="1:17" ht="11.1" customHeight="1" x14ac:dyDescent="0.25">
      <c r="A76" s="2" t="s">
        <v>314</v>
      </c>
      <c r="B76" s="3" t="s">
        <v>10</v>
      </c>
      <c r="C76" s="4" t="s">
        <v>95</v>
      </c>
      <c r="D76" s="3" t="s">
        <v>96</v>
      </c>
      <c r="E76" s="3">
        <v>2</v>
      </c>
      <c r="F76" s="3" t="s">
        <v>102</v>
      </c>
      <c r="G76" s="2" t="s">
        <v>19</v>
      </c>
      <c r="H76" s="5" t="s">
        <v>23</v>
      </c>
      <c r="I76" s="583" t="str">
        <f>'[1]General Water'!I76</f>
        <v>não</v>
      </c>
      <c r="J76" s="583">
        <f>'[1]General Water'!J76</f>
        <v>0</v>
      </c>
      <c r="K76" s="129" t="s">
        <v>235</v>
      </c>
      <c r="L76" s="7"/>
      <c r="N76" s="745">
        <f t="shared" si="1"/>
        <v>0</v>
      </c>
      <c r="O76" s="745">
        <f t="shared" si="1"/>
        <v>0</v>
      </c>
      <c r="P76" s="745"/>
      <c r="Q76" s="745"/>
    </row>
    <row r="77" spans="1:17" ht="11.1" customHeight="1" x14ac:dyDescent="0.25">
      <c r="A77" s="2" t="s">
        <v>314</v>
      </c>
      <c r="B77" s="3" t="s">
        <v>10</v>
      </c>
      <c r="C77" s="4" t="s">
        <v>95</v>
      </c>
      <c r="D77" s="3" t="s">
        <v>96</v>
      </c>
      <c r="E77" s="3">
        <v>2</v>
      </c>
      <c r="F77" s="3" t="s">
        <v>102</v>
      </c>
      <c r="G77" s="2" t="s">
        <v>17</v>
      </c>
      <c r="H77" s="5" t="s">
        <v>15</v>
      </c>
      <c r="I77" s="583" t="str">
        <f>'[1]General Water'!I77</f>
        <v>não</v>
      </c>
      <c r="J77" s="583">
        <f>'[1]General Water'!J77</f>
        <v>0</v>
      </c>
      <c r="K77" s="129" t="s">
        <v>237</v>
      </c>
      <c r="L77" s="8"/>
      <c r="N77" s="745">
        <f t="shared" si="1"/>
        <v>1</v>
      </c>
      <c r="O77" s="745">
        <f t="shared" si="1"/>
        <v>0</v>
      </c>
      <c r="P77" s="745"/>
      <c r="Q77" s="745"/>
    </row>
    <row r="78" spans="1:17" ht="11.1" customHeight="1" x14ac:dyDescent="0.25">
      <c r="A78" s="115" t="s">
        <v>314</v>
      </c>
      <c r="B78" s="116" t="s">
        <v>366</v>
      </c>
      <c r="C78" s="117" t="s">
        <v>317</v>
      </c>
      <c r="D78" s="116" t="s">
        <v>318</v>
      </c>
      <c r="E78" s="116">
        <v>1</v>
      </c>
      <c r="F78" s="116" t="s">
        <v>817</v>
      </c>
      <c r="G78" s="116" t="s">
        <v>14</v>
      </c>
      <c r="H78" s="118" t="s">
        <v>15</v>
      </c>
      <c r="I78" s="462" t="str">
        <f>'[1]General Water'!I78</f>
        <v>Sim</v>
      </c>
      <c r="J78" s="462">
        <f>'[1]General Water'!J78</f>
        <v>0</v>
      </c>
      <c r="K78" s="146" t="s">
        <v>34</v>
      </c>
      <c r="L78" s="407" t="s">
        <v>15</v>
      </c>
      <c r="N78" s="745">
        <f t="shared" si="1"/>
        <v>1</v>
      </c>
      <c r="O78" s="745">
        <f t="shared" si="1"/>
        <v>1</v>
      </c>
      <c r="P78" s="745">
        <f>N78*N79*N80*N81</f>
        <v>1</v>
      </c>
      <c r="Q78" s="745">
        <f>O78*O79*O80*O81</f>
        <v>1</v>
      </c>
    </row>
    <row r="79" spans="1:17" ht="11.1" customHeight="1" x14ac:dyDescent="0.25">
      <c r="A79" s="115" t="s">
        <v>314</v>
      </c>
      <c r="B79" s="116" t="s">
        <v>366</v>
      </c>
      <c r="C79" s="117" t="s">
        <v>317</v>
      </c>
      <c r="D79" s="116" t="s">
        <v>318</v>
      </c>
      <c r="E79" s="116">
        <v>1</v>
      </c>
      <c r="F79" s="116" t="s">
        <v>817</v>
      </c>
      <c r="G79" s="115" t="s">
        <v>21</v>
      </c>
      <c r="H79" s="118" t="s">
        <v>15</v>
      </c>
      <c r="I79" s="462" t="str">
        <f>'[1]General Water'!I79</f>
        <v>Sim</v>
      </c>
      <c r="J79" s="462">
        <f>'[1]General Water'!J79</f>
        <v>0</v>
      </c>
      <c r="K79" s="146" t="s">
        <v>958</v>
      </c>
      <c r="L79" s="408"/>
      <c r="N79" s="745">
        <f t="shared" si="1"/>
        <v>1</v>
      </c>
      <c r="O79" s="745">
        <f t="shared" si="1"/>
        <v>1</v>
      </c>
      <c r="P79" s="745"/>
      <c r="Q79" s="745"/>
    </row>
    <row r="80" spans="1:17" ht="11.1" customHeight="1" x14ac:dyDescent="0.25">
      <c r="A80" s="115" t="s">
        <v>314</v>
      </c>
      <c r="B80" s="116" t="s">
        <v>366</v>
      </c>
      <c r="C80" s="117" t="s">
        <v>317</v>
      </c>
      <c r="D80" s="116" t="s">
        <v>318</v>
      </c>
      <c r="E80" s="116">
        <v>1</v>
      </c>
      <c r="F80" s="116" t="s">
        <v>817</v>
      </c>
      <c r="G80" s="115" t="s">
        <v>19</v>
      </c>
      <c r="H80" s="118" t="s">
        <v>15</v>
      </c>
      <c r="I80" s="462" t="str">
        <f>'[1]General Water'!I80</f>
        <v>Sim</v>
      </c>
      <c r="J80" s="462">
        <f>'[1]General Water'!J80</f>
        <v>0</v>
      </c>
      <c r="K80" s="146" t="s">
        <v>957</v>
      </c>
      <c r="L80" s="408"/>
      <c r="N80" s="745">
        <f t="shared" si="1"/>
        <v>1</v>
      </c>
      <c r="O80" s="745">
        <f t="shared" si="1"/>
        <v>1</v>
      </c>
      <c r="P80" s="745"/>
      <c r="Q80" s="745"/>
    </row>
    <row r="81" spans="1:17" ht="11.1" customHeight="1" x14ac:dyDescent="0.25">
      <c r="A81" s="115" t="s">
        <v>314</v>
      </c>
      <c r="B81" s="116" t="s">
        <v>366</v>
      </c>
      <c r="C81" s="117" t="s">
        <v>317</v>
      </c>
      <c r="D81" s="116" t="s">
        <v>318</v>
      </c>
      <c r="E81" s="116">
        <v>1</v>
      </c>
      <c r="F81" s="116" t="s">
        <v>817</v>
      </c>
      <c r="G81" s="115" t="s">
        <v>17</v>
      </c>
      <c r="H81" s="118" t="s">
        <v>15</v>
      </c>
      <c r="I81" s="462" t="str">
        <f>'[1]General Water'!I81</f>
        <v>Sim</v>
      </c>
      <c r="J81" s="462">
        <f>'[1]General Water'!J81</f>
        <v>0</v>
      </c>
      <c r="K81" s="146" t="s">
        <v>956</v>
      </c>
      <c r="L81" s="410"/>
      <c r="N81" s="745">
        <f t="shared" si="1"/>
        <v>1</v>
      </c>
      <c r="O81" s="745">
        <f t="shared" si="1"/>
        <v>1</v>
      </c>
      <c r="P81" s="745"/>
      <c r="Q81" s="745"/>
    </row>
    <row r="82" spans="1:17" ht="11.1" customHeight="1" x14ac:dyDescent="0.25">
      <c r="A82" s="115" t="s">
        <v>314</v>
      </c>
      <c r="B82" s="116" t="s">
        <v>366</v>
      </c>
      <c r="C82" s="117" t="s">
        <v>317</v>
      </c>
      <c r="D82" s="116" t="s">
        <v>318</v>
      </c>
      <c r="E82" s="116">
        <v>2</v>
      </c>
      <c r="F82" s="116" t="s">
        <v>821</v>
      </c>
      <c r="G82" s="116" t="s">
        <v>14</v>
      </c>
      <c r="H82" s="118" t="s">
        <v>15</v>
      </c>
      <c r="I82" s="462" t="str">
        <f>'[1]General Water'!I82</f>
        <v>Sim</v>
      </c>
      <c r="J82" s="462">
        <f>'[1]General Water'!J82</f>
        <v>0</v>
      </c>
      <c r="K82" s="146" t="s">
        <v>34</v>
      </c>
      <c r="L82" s="407" t="s">
        <v>15</v>
      </c>
      <c r="N82" s="745">
        <f t="shared" si="1"/>
        <v>1</v>
      </c>
      <c r="O82" s="745">
        <f t="shared" si="1"/>
        <v>1</v>
      </c>
      <c r="P82" s="745">
        <f>N82*N83*N84*N85</f>
        <v>1</v>
      </c>
      <c r="Q82" s="745">
        <f>O82*O83*O84*O85</f>
        <v>1</v>
      </c>
    </row>
    <row r="83" spans="1:17" ht="11.1" customHeight="1" x14ac:dyDescent="0.25">
      <c r="A83" s="115" t="s">
        <v>314</v>
      </c>
      <c r="B83" s="116" t="s">
        <v>366</v>
      </c>
      <c r="C83" s="117" t="s">
        <v>317</v>
      </c>
      <c r="D83" s="116" t="s">
        <v>318</v>
      </c>
      <c r="E83" s="116">
        <v>2</v>
      </c>
      <c r="F83" s="116" t="s">
        <v>821</v>
      </c>
      <c r="G83" s="115" t="s">
        <v>21</v>
      </c>
      <c r="H83" s="118" t="s">
        <v>15</v>
      </c>
      <c r="I83" s="462" t="str">
        <f>'[1]General Water'!I83</f>
        <v>Sim</v>
      </c>
      <c r="J83" s="462">
        <f>'[1]General Water'!J83</f>
        <v>0</v>
      </c>
      <c r="K83" s="146" t="s">
        <v>824</v>
      </c>
      <c r="L83" s="408"/>
      <c r="N83" s="745">
        <f t="shared" si="1"/>
        <v>1</v>
      </c>
      <c r="O83" s="745">
        <f t="shared" si="1"/>
        <v>1</v>
      </c>
      <c r="P83" s="745"/>
      <c r="Q83" s="745"/>
    </row>
    <row r="84" spans="1:17" ht="11.1" customHeight="1" x14ac:dyDescent="0.25">
      <c r="A84" s="115" t="s">
        <v>314</v>
      </c>
      <c r="B84" s="116" t="s">
        <v>366</v>
      </c>
      <c r="C84" s="117" t="s">
        <v>317</v>
      </c>
      <c r="D84" s="116" t="s">
        <v>318</v>
      </c>
      <c r="E84" s="116">
        <v>2</v>
      </c>
      <c r="F84" s="116" t="s">
        <v>821</v>
      </c>
      <c r="G84" s="115" t="s">
        <v>19</v>
      </c>
      <c r="H84" s="118" t="s">
        <v>15</v>
      </c>
      <c r="I84" s="462" t="str">
        <f>'[1]General Water'!I84</f>
        <v>Sim</v>
      </c>
      <c r="J84" s="462">
        <f>'[1]General Water'!J84</f>
        <v>0</v>
      </c>
      <c r="K84" s="146" t="s">
        <v>960</v>
      </c>
      <c r="L84" s="408"/>
      <c r="N84" s="745">
        <f t="shared" si="1"/>
        <v>1</v>
      </c>
      <c r="O84" s="745">
        <f t="shared" si="1"/>
        <v>1</v>
      </c>
      <c r="P84" s="745"/>
      <c r="Q84" s="745"/>
    </row>
    <row r="85" spans="1:17" ht="11.1" customHeight="1" x14ac:dyDescent="0.25">
      <c r="A85" s="115" t="s">
        <v>314</v>
      </c>
      <c r="B85" s="116" t="s">
        <v>366</v>
      </c>
      <c r="C85" s="117" t="s">
        <v>317</v>
      </c>
      <c r="D85" s="116" t="s">
        <v>318</v>
      </c>
      <c r="E85" s="116">
        <v>2</v>
      </c>
      <c r="F85" s="116" t="s">
        <v>821</v>
      </c>
      <c r="G85" s="115" t="s">
        <v>17</v>
      </c>
      <c r="H85" s="118" t="s">
        <v>15</v>
      </c>
      <c r="I85" s="462" t="str">
        <f>'[1]General Water'!I85</f>
        <v>Sim</v>
      </c>
      <c r="J85" s="462">
        <f>'[1]General Water'!J85</f>
        <v>0</v>
      </c>
      <c r="K85" s="146" t="s">
        <v>959</v>
      </c>
      <c r="L85" s="410"/>
      <c r="N85" s="745">
        <f t="shared" si="1"/>
        <v>1</v>
      </c>
      <c r="O85" s="745">
        <f t="shared" si="1"/>
        <v>1</v>
      </c>
      <c r="P85" s="745"/>
      <c r="Q85" s="745"/>
    </row>
    <row r="86" spans="1:17" ht="11.1" customHeight="1" x14ac:dyDescent="0.25">
      <c r="A86" s="115" t="s">
        <v>314</v>
      </c>
      <c r="B86" s="116" t="s">
        <v>366</v>
      </c>
      <c r="C86" s="117" t="s">
        <v>317</v>
      </c>
      <c r="D86" s="116" t="s">
        <v>318</v>
      </c>
      <c r="E86" s="116">
        <v>3</v>
      </c>
      <c r="F86" s="116" t="s">
        <v>825</v>
      </c>
      <c r="G86" s="116" t="s">
        <v>14</v>
      </c>
      <c r="H86" s="118" t="s">
        <v>15</v>
      </c>
      <c r="I86" s="462" t="str">
        <f>'[1]General Water'!I86</f>
        <v>Sim</v>
      </c>
      <c r="J86" s="462">
        <f>'[1]General Water'!J86</f>
        <v>0</v>
      </c>
      <c r="K86" s="146" t="s">
        <v>34</v>
      </c>
      <c r="L86" s="407" t="s">
        <v>15</v>
      </c>
      <c r="N86" s="745">
        <f t="shared" si="1"/>
        <v>1</v>
      </c>
      <c r="O86" s="745">
        <f t="shared" si="1"/>
        <v>1</v>
      </c>
      <c r="P86" s="745">
        <f>N86*N87*N88*N89</f>
        <v>1</v>
      </c>
      <c r="Q86" s="745">
        <f>O86*O87*O88*O89</f>
        <v>1</v>
      </c>
    </row>
    <row r="87" spans="1:17" ht="11.1" customHeight="1" x14ac:dyDescent="0.25">
      <c r="A87" s="115" t="s">
        <v>314</v>
      </c>
      <c r="B87" s="116" t="s">
        <v>366</v>
      </c>
      <c r="C87" s="117" t="s">
        <v>317</v>
      </c>
      <c r="D87" s="116" t="s">
        <v>318</v>
      </c>
      <c r="E87" s="116">
        <v>3</v>
      </c>
      <c r="F87" s="116" t="s">
        <v>825</v>
      </c>
      <c r="G87" s="115" t="s">
        <v>21</v>
      </c>
      <c r="H87" s="118" t="s">
        <v>15</v>
      </c>
      <c r="I87" s="462" t="str">
        <f>'[1]General Water'!I87</f>
        <v>Sim</v>
      </c>
      <c r="J87" s="462">
        <f>'[1]General Water'!J87</f>
        <v>0</v>
      </c>
      <c r="K87" s="146" t="s">
        <v>963</v>
      </c>
      <c r="L87" s="408"/>
      <c r="N87" s="745">
        <f t="shared" si="1"/>
        <v>1</v>
      </c>
      <c r="O87" s="745">
        <f t="shared" si="1"/>
        <v>1</v>
      </c>
      <c r="P87" s="745"/>
      <c r="Q87" s="745"/>
    </row>
    <row r="88" spans="1:17" ht="11.1" customHeight="1" x14ac:dyDescent="0.25">
      <c r="A88" s="115" t="s">
        <v>314</v>
      </c>
      <c r="B88" s="116" t="s">
        <v>366</v>
      </c>
      <c r="C88" s="117" t="s">
        <v>317</v>
      </c>
      <c r="D88" s="116" t="s">
        <v>318</v>
      </c>
      <c r="E88" s="116">
        <v>3</v>
      </c>
      <c r="F88" s="116" t="s">
        <v>825</v>
      </c>
      <c r="G88" s="115" t="s">
        <v>19</v>
      </c>
      <c r="H88" s="118" t="s">
        <v>15</v>
      </c>
      <c r="I88" s="462" t="str">
        <f>'[1]General Water'!I88</f>
        <v>Sim</v>
      </c>
      <c r="J88" s="462">
        <f>'[1]General Water'!J88</f>
        <v>0</v>
      </c>
      <c r="K88" s="146" t="s">
        <v>962</v>
      </c>
      <c r="L88" s="408"/>
      <c r="N88" s="745">
        <f t="shared" si="1"/>
        <v>1</v>
      </c>
      <c r="O88" s="745">
        <f t="shared" si="1"/>
        <v>1</v>
      </c>
      <c r="P88" s="745"/>
      <c r="Q88" s="745"/>
    </row>
    <row r="89" spans="1:17" ht="11.1" customHeight="1" x14ac:dyDescent="0.25">
      <c r="A89" s="115" t="s">
        <v>314</v>
      </c>
      <c r="B89" s="116" t="s">
        <v>366</v>
      </c>
      <c r="C89" s="117" t="s">
        <v>317</v>
      </c>
      <c r="D89" s="116" t="s">
        <v>318</v>
      </c>
      <c r="E89" s="116">
        <v>3</v>
      </c>
      <c r="F89" s="116" t="s">
        <v>825</v>
      </c>
      <c r="G89" s="115" t="s">
        <v>17</v>
      </c>
      <c r="H89" s="118" t="s">
        <v>15</v>
      </c>
      <c r="I89" s="462" t="str">
        <f>'[1]General Water'!I89</f>
        <v>Sim</v>
      </c>
      <c r="J89" s="462">
        <f>'[1]General Water'!J89</f>
        <v>0</v>
      </c>
      <c r="K89" s="146" t="s">
        <v>961</v>
      </c>
      <c r="L89" s="410"/>
      <c r="N89" s="745">
        <f t="shared" si="1"/>
        <v>1</v>
      </c>
      <c r="O89" s="745">
        <f t="shared" si="1"/>
        <v>1</v>
      </c>
      <c r="P89" s="745"/>
      <c r="Q89" s="745"/>
    </row>
    <row r="90" spans="1:17" ht="11.1" customHeight="1" x14ac:dyDescent="0.25">
      <c r="A90" s="120" t="s">
        <v>314</v>
      </c>
      <c r="B90" s="121" t="s">
        <v>366</v>
      </c>
      <c r="C90" s="122" t="s">
        <v>319</v>
      </c>
      <c r="D90" s="121" t="s">
        <v>320</v>
      </c>
      <c r="E90" s="121">
        <v>1</v>
      </c>
      <c r="F90" s="121" t="s">
        <v>79</v>
      </c>
      <c r="G90" s="121" t="s">
        <v>14</v>
      </c>
      <c r="H90" s="123" t="s">
        <v>15</v>
      </c>
      <c r="I90" s="459" t="str">
        <f>'[1]General Water'!I90</f>
        <v>Sim</v>
      </c>
      <c r="J90" s="459">
        <f>'[1]General Water'!J90</f>
        <v>0</v>
      </c>
      <c r="K90" s="147" t="s">
        <v>34</v>
      </c>
      <c r="L90" s="411" t="s">
        <v>15</v>
      </c>
      <c r="N90" s="745">
        <f t="shared" si="1"/>
        <v>1</v>
      </c>
      <c r="O90" s="745">
        <f t="shared" si="1"/>
        <v>1</v>
      </c>
      <c r="P90" s="745">
        <f>N90*N91*N92*N93</f>
        <v>1</v>
      </c>
      <c r="Q90" s="745">
        <f>O90*O91*O92*O93</f>
        <v>1</v>
      </c>
    </row>
    <row r="91" spans="1:17" ht="11.1" customHeight="1" x14ac:dyDescent="0.25">
      <c r="A91" s="120" t="s">
        <v>314</v>
      </c>
      <c r="B91" s="121" t="s">
        <v>366</v>
      </c>
      <c r="C91" s="122" t="s">
        <v>319</v>
      </c>
      <c r="D91" s="121" t="s">
        <v>320</v>
      </c>
      <c r="E91" s="121">
        <v>1</v>
      </c>
      <c r="F91" s="121" t="s">
        <v>79</v>
      </c>
      <c r="G91" s="120" t="s">
        <v>21</v>
      </c>
      <c r="H91" s="123" t="s">
        <v>15</v>
      </c>
      <c r="I91" s="459" t="str">
        <f>'[1]General Water'!I91</f>
        <v>Sim</v>
      </c>
      <c r="J91" s="459">
        <f>'[1]General Water'!J91</f>
        <v>0</v>
      </c>
      <c r="K91" s="147" t="s">
        <v>831</v>
      </c>
      <c r="L91" s="412"/>
      <c r="N91" s="745">
        <f t="shared" si="1"/>
        <v>1</v>
      </c>
      <c r="O91" s="745">
        <f t="shared" si="1"/>
        <v>1</v>
      </c>
      <c r="P91" s="745"/>
      <c r="Q91" s="745"/>
    </row>
    <row r="92" spans="1:17" ht="11.1" customHeight="1" x14ac:dyDescent="0.25">
      <c r="A92" s="120" t="s">
        <v>314</v>
      </c>
      <c r="B92" s="121" t="s">
        <v>366</v>
      </c>
      <c r="C92" s="122" t="s">
        <v>319</v>
      </c>
      <c r="D92" s="121" t="s">
        <v>320</v>
      </c>
      <c r="E92" s="121">
        <v>1</v>
      </c>
      <c r="F92" s="121" t="s">
        <v>79</v>
      </c>
      <c r="G92" s="120" t="s">
        <v>19</v>
      </c>
      <c r="H92" s="123" t="s">
        <v>15</v>
      </c>
      <c r="I92" s="459" t="str">
        <f>'[1]General Water'!I92</f>
        <v>Sim</v>
      </c>
      <c r="J92" s="459">
        <f>'[1]General Water'!J92</f>
        <v>0</v>
      </c>
      <c r="K92" s="147" t="s">
        <v>964</v>
      </c>
      <c r="L92" s="412"/>
      <c r="N92" s="745">
        <f t="shared" si="1"/>
        <v>1</v>
      </c>
      <c r="O92" s="745">
        <f t="shared" si="1"/>
        <v>1</v>
      </c>
      <c r="P92" s="745"/>
      <c r="Q92" s="745"/>
    </row>
    <row r="93" spans="1:17" ht="11.1" customHeight="1" x14ac:dyDescent="0.25">
      <c r="A93" s="120" t="s">
        <v>314</v>
      </c>
      <c r="B93" s="121" t="s">
        <v>366</v>
      </c>
      <c r="C93" s="122" t="s">
        <v>319</v>
      </c>
      <c r="D93" s="121" t="s">
        <v>320</v>
      </c>
      <c r="E93" s="121">
        <v>1</v>
      </c>
      <c r="F93" s="121" t="s">
        <v>79</v>
      </c>
      <c r="G93" s="120" t="s">
        <v>17</v>
      </c>
      <c r="H93" s="123" t="s">
        <v>15</v>
      </c>
      <c r="I93" s="459" t="str">
        <f>'[1]General Water'!I93</f>
        <v>Sim</v>
      </c>
      <c r="J93" s="459">
        <f>'[1]General Water'!J93</f>
        <v>0</v>
      </c>
      <c r="K93" s="147" t="s">
        <v>829</v>
      </c>
      <c r="L93" s="413"/>
      <c r="N93" s="745">
        <f t="shared" si="1"/>
        <v>1</v>
      </c>
      <c r="O93" s="745">
        <f t="shared" si="1"/>
        <v>1</v>
      </c>
      <c r="P93" s="745"/>
      <c r="Q93" s="745"/>
    </row>
    <row r="94" spans="1:17" ht="11.1" customHeight="1" x14ac:dyDescent="0.25">
      <c r="A94" s="120" t="s">
        <v>314</v>
      </c>
      <c r="B94" s="121" t="s">
        <v>366</v>
      </c>
      <c r="C94" s="122" t="s">
        <v>319</v>
      </c>
      <c r="D94" s="121" t="s">
        <v>320</v>
      </c>
      <c r="E94" s="121">
        <v>2</v>
      </c>
      <c r="F94" s="121" t="s">
        <v>82</v>
      </c>
      <c r="G94" s="121" t="s">
        <v>14</v>
      </c>
      <c r="H94" s="123" t="s">
        <v>15</v>
      </c>
      <c r="I94" s="459" t="str">
        <f>'[1]General Water'!I94</f>
        <v>Sim</v>
      </c>
      <c r="J94" s="459">
        <f>'[1]General Water'!J94</f>
        <v>0</v>
      </c>
      <c r="K94" s="147" t="s">
        <v>34</v>
      </c>
      <c r="L94" s="411" t="s">
        <v>15</v>
      </c>
      <c r="N94" s="745">
        <f t="shared" si="1"/>
        <v>1</v>
      </c>
      <c r="O94" s="745">
        <f t="shared" si="1"/>
        <v>1</v>
      </c>
      <c r="P94" s="745">
        <f>N94*N95*N96*N97</f>
        <v>1</v>
      </c>
      <c r="Q94" s="745">
        <f>O94*O95*O96*O97</f>
        <v>1</v>
      </c>
    </row>
    <row r="95" spans="1:17" ht="11.1" customHeight="1" x14ac:dyDescent="0.25">
      <c r="A95" s="120" t="s">
        <v>314</v>
      </c>
      <c r="B95" s="121" t="s">
        <v>366</v>
      </c>
      <c r="C95" s="122" t="s">
        <v>319</v>
      </c>
      <c r="D95" s="121" t="s">
        <v>320</v>
      </c>
      <c r="E95" s="121">
        <v>2</v>
      </c>
      <c r="F95" s="121" t="s">
        <v>82</v>
      </c>
      <c r="G95" s="120" t="s">
        <v>21</v>
      </c>
      <c r="H95" s="123" t="s">
        <v>15</v>
      </c>
      <c r="I95" s="459" t="str">
        <f>'[1]General Water'!I95</f>
        <v>Sim</v>
      </c>
      <c r="J95" s="459">
        <f>'[1]General Water'!J95</f>
        <v>0</v>
      </c>
      <c r="K95" s="147" t="s">
        <v>967</v>
      </c>
      <c r="L95" s="412"/>
      <c r="N95" s="745">
        <f t="shared" si="1"/>
        <v>1</v>
      </c>
      <c r="O95" s="745">
        <f t="shared" si="1"/>
        <v>1</v>
      </c>
      <c r="P95" s="745"/>
      <c r="Q95" s="745"/>
    </row>
    <row r="96" spans="1:17" ht="11.1" customHeight="1" x14ac:dyDescent="0.25">
      <c r="A96" s="120" t="s">
        <v>314</v>
      </c>
      <c r="B96" s="121" t="s">
        <v>366</v>
      </c>
      <c r="C96" s="122" t="s">
        <v>319</v>
      </c>
      <c r="D96" s="121" t="s">
        <v>320</v>
      </c>
      <c r="E96" s="121">
        <v>2</v>
      </c>
      <c r="F96" s="121" t="s">
        <v>82</v>
      </c>
      <c r="G96" s="120" t="s">
        <v>19</v>
      </c>
      <c r="H96" s="123" t="s">
        <v>15</v>
      </c>
      <c r="I96" s="459" t="str">
        <f>'[1]General Water'!I96</f>
        <v>Sim</v>
      </c>
      <c r="J96" s="459">
        <f>'[1]General Water'!J96</f>
        <v>0</v>
      </c>
      <c r="K96" s="147" t="s">
        <v>966</v>
      </c>
      <c r="L96" s="412"/>
      <c r="N96" s="745">
        <f t="shared" si="1"/>
        <v>1</v>
      </c>
      <c r="O96" s="745">
        <f t="shared" si="1"/>
        <v>1</v>
      </c>
      <c r="P96" s="745"/>
      <c r="Q96" s="745"/>
    </row>
    <row r="97" spans="1:17" ht="11.1" customHeight="1" x14ac:dyDescent="0.25">
      <c r="A97" s="120" t="s">
        <v>314</v>
      </c>
      <c r="B97" s="121" t="s">
        <v>366</v>
      </c>
      <c r="C97" s="122" t="s">
        <v>319</v>
      </c>
      <c r="D97" s="121" t="s">
        <v>320</v>
      </c>
      <c r="E97" s="121">
        <v>2</v>
      </c>
      <c r="F97" s="121" t="s">
        <v>82</v>
      </c>
      <c r="G97" s="120" t="s">
        <v>17</v>
      </c>
      <c r="H97" s="123" t="s">
        <v>15</v>
      </c>
      <c r="I97" s="459" t="str">
        <f>'[1]General Water'!I97</f>
        <v>Sim</v>
      </c>
      <c r="J97" s="459">
        <f>'[1]General Water'!J97</f>
        <v>0</v>
      </c>
      <c r="K97" s="147" t="s">
        <v>965</v>
      </c>
      <c r="L97" s="413"/>
      <c r="N97" s="745">
        <f t="shared" si="1"/>
        <v>1</v>
      </c>
      <c r="O97" s="745">
        <f t="shared" si="1"/>
        <v>1</v>
      </c>
      <c r="P97" s="745"/>
      <c r="Q97" s="745"/>
    </row>
    <row r="98" spans="1:17" ht="11.1" customHeight="1" x14ac:dyDescent="0.25">
      <c r="A98" s="120" t="s">
        <v>314</v>
      </c>
      <c r="B98" s="121" t="s">
        <v>366</v>
      </c>
      <c r="C98" s="122" t="s">
        <v>319</v>
      </c>
      <c r="D98" s="121" t="s">
        <v>320</v>
      </c>
      <c r="E98" s="121">
        <v>3</v>
      </c>
      <c r="F98" s="121" t="s">
        <v>90</v>
      </c>
      <c r="G98" s="121" t="s">
        <v>14</v>
      </c>
      <c r="H98" s="123" t="s">
        <v>15</v>
      </c>
      <c r="I98" s="459" t="str">
        <f>'[1]General Water'!I98</f>
        <v>Sim</v>
      </c>
      <c r="J98" s="459">
        <f>'[1]General Water'!J98</f>
        <v>0</v>
      </c>
      <c r="K98" s="147" t="s">
        <v>833</v>
      </c>
      <c r="L98" s="411" t="s">
        <v>15</v>
      </c>
      <c r="N98" s="745">
        <f t="shared" si="1"/>
        <v>1</v>
      </c>
      <c r="O98" s="745">
        <f t="shared" si="1"/>
        <v>1</v>
      </c>
      <c r="P98" s="745">
        <f>N98*N99*N100*N101</f>
        <v>1</v>
      </c>
      <c r="Q98" s="745">
        <f>O98*O99*O100*O101</f>
        <v>1</v>
      </c>
    </row>
    <row r="99" spans="1:17" ht="11.1" customHeight="1" x14ac:dyDescent="0.25">
      <c r="A99" s="120" t="s">
        <v>314</v>
      </c>
      <c r="B99" s="121" t="s">
        <v>366</v>
      </c>
      <c r="C99" s="122" t="s">
        <v>319</v>
      </c>
      <c r="D99" s="121" t="s">
        <v>320</v>
      </c>
      <c r="E99" s="121">
        <v>3</v>
      </c>
      <c r="F99" s="121" t="s">
        <v>90</v>
      </c>
      <c r="G99" s="120" t="s">
        <v>21</v>
      </c>
      <c r="H99" s="123" t="s">
        <v>15</v>
      </c>
      <c r="I99" s="459" t="str">
        <f>'[1]General Water'!I99</f>
        <v>Sim</v>
      </c>
      <c r="J99" s="459">
        <f>'[1]General Water'!J99</f>
        <v>0</v>
      </c>
      <c r="K99" s="147" t="s">
        <v>442</v>
      </c>
      <c r="L99" s="412"/>
      <c r="N99" s="745">
        <f t="shared" si="1"/>
        <v>1</v>
      </c>
      <c r="O99" s="745">
        <f t="shared" si="1"/>
        <v>1</v>
      </c>
      <c r="P99" s="745"/>
      <c r="Q99" s="745"/>
    </row>
    <row r="100" spans="1:17" ht="11.1" customHeight="1" x14ac:dyDescent="0.25">
      <c r="A100" s="120" t="s">
        <v>314</v>
      </c>
      <c r="B100" s="121" t="s">
        <v>366</v>
      </c>
      <c r="C100" s="122" t="s">
        <v>319</v>
      </c>
      <c r="D100" s="121" t="s">
        <v>320</v>
      </c>
      <c r="E100" s="121">
        <v>3</v>
      </c>
      <c r="F100" s="121" t="s">
        <v>90</v>
      </c>
      <c r="G100" s="120" t="s">
        <v>19</v>
      </c>
      <c r="H100" s="123" t="s">
        <v>15</v>
      </c>
      <c r="I100" s="459" t="str">
        <f>'[1]General Water'!I100</f>
        <v>Sim</v>
      </c>
      <c r="J100" s="459">
        <f>'[1]General Water'!J100</f>
        <v>0</v>
      </c>
      <c r="K100" s="147" t="s">
        <v>968</v>
      </c>
      <c r="L100" s="412"/>
      <c r="N100" s="745">
        <f t="shared" si="1"/>
        <v>1</v>
      </c>
      <c r="O100" s="745">
        <f t="shared" si="1"/>
        <v>1</v>
      </c>
      <c r="P100" s="745"/>
      <c r="Q100" s="745"/>
    </row>
    <row r="101" spans="1:17" ht="11.1" customHeight="1" x14ac:dyDescent="0.25">
      <c r="A101" s="120" t="s">
        <v>314</v>
      </c>
      <c r="B101" s="121" t="s">
        <v>366</v>
      </c>
      <c r="C101" s="122" t="s">
        <v>319</v>
      </c>
      <c r="D101" s="121" t="s">
        <v>320</v>
      </c>
      <c r="E101" s="121">
        <v>3</v>
      </c>
      <c r="F101" s="121" t="s">
        <v>90</v>
      </c>
      <c r="G101" s="120" t="s">
        <v>17</v>
      </c>
      <c r="H101" s="123" t="s">
        <v>15</v>
      </c>
      <c r="I101" s="459" t="str">
        <f>'[1]General Water'!I101</f>
        <v>Sim</v>
      </c>
      <c r="J101" s="459">
        <f>'[1]General Water'!J101</f>
        <v>0</v>
      </c>
      <c r="K101" s="147" t="s">
        <v>834</v>
      </c>
      <c r="L101" s="413"/>
      <c r="N101" s="745">
        <f t="shared" si="1"/>
        <v>1</v>
      </c>
      <c r="O101" s="745">
        <f t="shared" si="1"/>
        <v>1</v>
      </c>
      <c r="P101" s="745"/>
      <c r="Q101" s="745"/>
    </row>
    <row r="102" spans="1:17" ht="11.1" customHeight="1" x14ac:dyDescent="0.25">
      <c r="A102" s="115" t="s">
        <v>314</v>
      </c>
      <c r="B102" s="116" t="s">
        <v>366</v>
      </c>
      <c r="C102" s="117" t="s">
        <v>321</v>
      </c>
      <c r="D102" s="116" t="s">
        <v>322</v>
      </c>
      <c r="E102" s="116">
        <v>1</v>
      </c>
      <c r="F102" s="116" t="s">
        <v>79</v>
      </c>
      <c r="G102" s="116" t="s">
        <v>14</v>
      </c>
      <c r="H102" s="118" t="s">
        <v>15</v>
      </c>
      <c r="I102" s="462" t="str">
        <f>'[1]General Water'!I102</f>
        <v>Sim</v>
      </c>
      <c r="J102" s="462">
        <f>'[1]General Water'!J102</f>
        <v>0</v>
      </c>
      <c r="K102" s="146" t="s">
        <v>34</v>
      </c>
      <c r="L102" s="407" t="s">
        <v>15</v>
      </c>
      <c r="N102" s="745">
        <f t="shared" si="1"/>
        <v>1</v>
      </c>
      <c r="O102" s="745">
        <f t="shared" si="1"/>
        <v>1</v>
      </c>
      <c r="P102" s="745">
        <f>N102*N103*N104*N105</f>
        <v>1</v>
      </c>
      <c r="Q102" s="745">
        <f>O102*O103*O104*O105</f>
        <v>1</v>
      </c>
    </row>
    <row r="103" spans="1:17" ht="11.1" customHeight="1" x14ac:dyDescent="0.25">
      <c r="A103" s="115" t="s">
        <v>314</v>
      </c>
      <c r="B103" s="116" t="s">
        <v>366</v>
      </c>
      <c r="C103" s="117" t="s">
        <v>321</v>
      </c>
      <c r="D103" s="116" t="s">
        <v>322</v>
      </c>
      <c r="E103" s="116">
        <v>1</v>
      </c>
      <c r="F103" s="116" t="s">
        <v>79</v>
      </c>
      <c r="G103" s="115" t="s">
        <v>21</v>
      </c>
      <c r="H103" s="118" t="s">
        <v>15</v>
      </c>
      <c r="I103" s="462" t="str">
        <f>'[1]General Water'!I103</f>
        <v>Sim</v>
      </c>
      <c r="J103" s="462">
        <f>'[1]General Water'!J103</f>
        <v>0</v>
      </c>
      <c r="K103" s="146" t="s">
        <v>971</v>
      </c>
      <c r="L103" s="408"/>
      <c r="N103" s="745">
        <f t="shared" si="1"/>
        <v>1</v>
      </c>
      <c r="O103" s="745">
        <f t="shared" si="1"/>
        <v>1</v>
      </c>
      <c r="P103" s="745"/>
      <c r="Q103" s="745"/>
    </row>
    <row r="104" spans="1:17" ht="11.1" customHeight="1" x14ac:dyDescent="0.25">
      <c r="A104" s="115" t="s">
        <v>314</v>
      </c>
      <c r="B104" s="116" t="s">
        <v>366</v>
      </c>
      <c r="C104" s="117" t="s">
        <v>321</v>
      </c>
      <c r="D104" s="116" t="s">
        <v>322</v>
      </c>
      <c r="E104" s="116">
        <v>1</v>
      </c>
      <c r="F104" s="116" t="s">
        <v>79</v>
      </c>
      <c r="G104" s="115" t="s">
        <v>19</v>
      </c>
      <c r="H104" s="118" t="s">
        <v>15</v>
      </c>
      <c r="I104" s="462" t="str">
        <f>'[1]General Water'!I104</f>
        <v>Sim</v>
      </c>
      <c r="J104" s="462">
        <f>'[1]General Water'!J104</f>
        <v>0</v>
      </c>
      <c r="K104" s="146" t="s">
        <v>970</v>
      </c>
      <c r="L104" s="408"/>
      <c r="N104" s="745">
        <f t="shared" si="1"/>
        <v>1</v>
      </c>
      <c r="O104" s="745">
        <f t="shared" si="1"/>
        <v>1</v>
      </c>
      <c r="P104" s="745"/>
      <c r="Q104" s="745"/>
    </row>
    <row r="105" spans="1:17" ht="11.1" customHeight="1" x14ac:dyDescent="0.25">
      <c r="A105" s="115" t="s">
        <v>314</v>
      </c>
      <c r="B105" s="116" t="s">
        <v>366</v>
      </c>
      <c r="C105" s="117" t="s">
        <v>321</v>
      </c>
      <c r="D105" s="116" t="s">
        <v>322</v>
      </c>
      <c r="E105" s="116">
        <v>1</v>
      </c>
      <c r="F105" s="116" t="s">
        <v>79</v>
      </c>
      <c r="G105" s="115" t="s">
        <v>17</v>
      </c>
      <c r="H105" s="118" t="s">
        <v>15</v>
      </c>
      <c r="I105" s="462" t="str">
        <f>'[1]General Water'!I105</f>
        <v>Sim</v>
      </c>
      <c r="J105" s="462">
        <f>'[1]General Water'!J105</f>
        <v>0</v>
      </c>
      <c r="K105" s="146" t="s">
        <v>969</v>
      </c>
      <c r="L105" s="410"/>
      <c r="N105" s="745">
        <f t="shared" si="1"/>
        <v>1</v>
      </c>
      <c r="O105" s="745">
        <f t="shared" si="1"/>
        <v>1</v>
      </c>
      <c r="P105" s="745"/>
      <c r="Q105" s="745"/>
    </row>
    <row r="106" spans="1:17" ht="11.1" customHeight="1" x14ac:dyDescent="0.25">
      <c r="A106" s="115" t="s">
        <v>314</v>
      </c>
      <c r="B106" s="116" t="s">
        <v>366</v>
      </c>
      <c r="C106" s="117" t="s">
        <v>321</v>
      </c>
      <c r="D106" s="116" t="s">
        <v>322</v>
      </c>
      <c r="E106" s="116">
        <v>2</v>
      </c>
      <c r="F106" s="116" t="s">
        <v>82</v>
      </c>
      <c r="G106" s="116" t="s">
        <v>14</v>
      </c>
      <c r="H106" s="118" t="s">
        <v>15</v>
      </c>
      <c r="I106" s="462" t="str">
        <f>'[1]General Water'!I106</f>
        <v>Sim</v>
      </c>
      <c r="J106" s="462">
        <f>'[1]General Water'!J106</f>
        <v>0</v>
      </c>
      <c r="K106" s="146" t="s">
        <v>34</v>
      </c>
      <c r="L106" s="407" t="s">
        <v>15</v>
      </c>
      <c r="N106" s="745">
        <f t="shared" si="1"/>
        <v>1</v>
      </c>
      <c r="O106" s="745">
        <f t="shared" si="1"/>
        <v>1</v>
      </c>
      <c r="P106" s="745">
        <f>N106*N107*N108*N109</f>
        <v>1</v>
      </c>
      <c r="Q106" s="745">
        <f>O106*O107*O108*O109</f>
        <v>1</v>
      </c>
    </row>
    <row r="107" spans="1:17" ht="11.1" customHeight="1" x14ac:dyDescent="0.25">
      <c r="A107" s="115" t="s">
        <v>314</v>
      </c>
      <c r="B107" s="116" t="s">
        <v>366</v>
      </c>
      <c r="C107" s="117" t="s">
        <v>321</v>
      </c>
      <c r="D107" s="116" t="s">
        <v>322</v>
      </c>
      <c r="E107" s="116">
        <v>2</v>
      </c>
      <c r="F107" s="116" t="s">
        <v>82</v>
      </c>
      <c r="G107" s="115" t="s">
        <v>21</v>
      </c>
      <c r="H107" s="118" t="s">
        <v>15</v>
      </c>
      <c r="I107" s="462" t="str">
        <f>'[1]General Water'!I107</f>
        <v>Sim</v>
      </c>
      <c r="J107" s="462">
        <f>'[1]General Water'!J107</f>
        <v>0</v>
      </c>
      <c r="K107" s="146" t="s">
        <v>974</v>
      </c>
      <c r="L107" s="408"/>
      <c r="N107" s="745">
        <f t="shared" si="1"/>
        <v>1</v>
      </c>
      <c r="O107" s="745">
        <f t="shared" si="1"/>
        <v>1</v>
      </c>
      <c r="P107" s="745"/>
      <c r="Q107" s="745"/>
    </row>
    <row r="108" spans="1:17" ht="11.1" customHeight="1" x14ac:dyDescent="0.25">
      <c r="A108" s="115" t="s">
        <v>314</v>
      </c>
      <c r="B108" s="116" t="s">
        <v>366</v>
      </c>
      <c r="C108" s="117" t="s">
        <v>321</v>
      </c>
      <c r="D108" s="116" t="s">
        <v>322</v>
      </c>
      <c r="E108" s="116">
        <v>2</v>
      </c>
      <c r="F108" s="116" t="s">
        <v>82</v>
      </c>
      <c r="G108" s="115" t="s">
        <v>19</v>
      </c>
      <c r="H108" s="118" t="s">
        <v>15</v>
      </c>
      <c r="I108" s="462" t="str">
        <f>'[1]General Water'!I108</f>
        <v>Sim</v>
      </c>
      <c r="J108" s="462">
        <f>'[1]General Water'!J108</f>
        <v>0</v>
      </c>
      <c r="K108" s="146" t="s">
        <v>973</v>
      </c>
      <c r="L108" s="408"/>
      <c r="N108" s="745">
        <f t="shared" si="1"/>
        <v>1</v>
      </c>
      <c r="O108" s="745">
        <f t="shared" si="1"/>
        <v>1</v>
      </c>
      <c r="P108" s="745"/>
      <c r="Q108" s="745"/>
    </row>
    <row r="109" spans="1:17" ht="11.1" customHeight="1" x14ac:dyDescent="0.25">
      <c r="A109" s="115" t="s">
        <v>314</v>
      </c>
      <c r="B109" s="116" t="s">
        <v>366</v>
      </c>
      <c r="C109" s="117" t="s">
        <v>321</v>
      </c>
      <c r="D109" s="116" t="s">
        <v>322</v>
      </c>
      <c r="E109" s="116">
        <v>2</v>
      </c>
      <c r="F109" s="116" t="s">
        <v>82</v>
      </c>
      <c r="G109" s="115" t="s">
        <v>17</v>
      </c>
      <c r="H109" s="118" t="s">
        <v>15</v>
      </c>
      <c r="I109" s="462" t="str">
        <f>'[1]General Water'!I109</f>
        <v>Sim</v>
      </c>
      <c r="J109" s="462">
        <f>'[1]General Water'!J109</f>
        <v>0</v>
      </c>
      <c r="K109" s="146" t="s">
        <v>972</v>
      </c>
      <c r="L109" s="410"/>
      <c r="N109" s="745">
        <f t="shared" si="1"/>
        <v>1</v>
      </c>
      <c r="O109" s="745">
        <f t="shared" si="1"/>
        <v>1</v>
      </c>
      <c r="P109" s="745"/>
      <c r="Q109" s="745"/>
    </row>
    <row r="110" spans="1:17" ht="11.1" customHeight="1" x14ac:dyDescent="0.25">
      <c r="A110" s="115" t="s">
        <v>314</v>
      </c>
      <c r="B110" s="116" t="s">
        <v>366</v>
      </c>
      <c r="C110" s="117" t="s">
        <v>321</v>
      </c>
      <c r="D110" s="116" t="s">
        <v>322</v>
      </c>
      <c r="E110" s="116">
        <v>3</v>
      </c>
      <c r="F110" s="116" t="s">
        <v>86</v>
      </c>
      <c r="G110" s="116" t="s">
        <v>14</v>
      </c>
      <c r="H110" s="125" t="s">
        <v>15</v>
      </c>
      <c r="I110" s="119" t="str">
        <f>'[1]General Water'!I110</f>
        <v>Sim</v>
      </c>
      <c r="J110" s="119">
        <f>'[1]General Water'!J110</f>
        <v>0</v>
      </c>
      <c r="K110" s="146" t="s">
        <v>840</v>
      </c>
      <c r="L110" s="407" t="s">
        <v>15</v>
      </c>
      <c r="N110" s="745">
        <f t="shared" si="1"/>
        <v>1</v>
      </c>
      <c r="O110" s="745">
        <f t="shared" si="1"/>
        <v>1</v>
      </c>
      <c r="P110" s="745">
        <f>N110*N111*N112*N113</f>
        <v>1</v>
      </c>
      <c r="Q110" s="745">
        <f>O110*O111*O112*O113</f>
        <v>1</v>
      </c>
    </row>
    <row r="111" spans="1:17" ht="11.1" customHeight="1" x14ac:dyDescent="0.25">
      <c r="A111" s="115" t="s">
        <v>314</v>
      </c>
      <c r="B111" s="116" t="s">
        <v>366</v>
      </c>
      <c r="C111" s="117" t="s">
        <v>321</v>
      </c>
      <c r="D111" s="116" t="s">
        <v>322</v>
      </c>
      <c r="E111" s="116">
        <v>3</v>
      </c>
      <c r="F111" s="116" t="s">
        <v>86</v>
      </c>
      <c r="G111" s="115" t="s">
        <v>21</v>
      </c>
      <c r="H111" s="125" t="s">
        <v>15</v>
      </c>
      <c r="I111" s="119" t="str">
        <f>'[1]General Water'!I111</f>
        <v>Sim</v>
      </c>
      <c r="J111" s="119">
        <f>'[1]General Water'!J111</f>
        <v>0</v>
      </c>
      <c r="K111" s="146" t="s">
        <v>843</v>
      </c>
      <c r="L111" s="408"/>
      <c r="N111" s="745">
        <f t="shared" si="1"/>
        <v>1</v>
      </c>
      <c r="O111" s="745">
        <f t="shared" si="1"/>
        <v>1</v>
      </c>
      <c r="P111" s="745"/>
      <c r="Q111" s="745"/>
    </row>
    <row r="112" spans="1:17" ht="11.1" customHeight="1" x14ac:dyDescent="0.25">
      <c r="A112" s="115" t="s">
        <v>314</v>
      </c>
      <c r="B112" s="116" t="s">
        <v>366</v>
      </c>
      <c r="C112" s="117" t="s">
        <v>321</v>
      </c>
      <c r="D112" s="116" t="s">
        <v>322</v>
      </c>
      <c r="E112" s="116">
        <v>3</v>
      </c>
      <c r="F112" s="116" t="s">
        <v>86</v>
      </c>
      <c r="G112" s="115" t="s">
        <v>19</v>
      </c>
      <c r="H112" s="125" t="s">
        <v>15</v>
      </c>
      <c r="I112" s="119" t="str">
        <f>'[1]General Water'!I112</f>
        <v>Sim</v>
      </c>
      <c r="J112" s="119">
        <f>'[1]General Water'!J112</f>
        <v>0</v>
      </c>
      <c r="K112" s="146" t="s">
        <v>842</v>
      </c>
      <c r="L112" s="408"/>
      <c r="N112" s="745">
        <f t="shared" si="1"/>
        <v>1</v>
      </c>
      <c r="O112" s="745">
        <f t="shared" si="1"/>
        <v>1</v>
      </c>
      <c r="P112" s="745"/>
      <c r="Q112" s="745"/>
    </row>
    <row r="113" spans="1:17" ht="11.1" customHeight="1" x14ac:dyDescent="0.25">
      <c r="A113" s="115" t="s">
        <v>314</v>
      </c>
      <c r="B113" s="116" t="s">
        <v>366</v>
      </c>
      <c r="C113" s="117" t="s">
        <v>321</v>
      </c>
      <c r="D113" s="116" t="s">
        <v>322</v>
      </c>
      <c r="E113" s="116">
        <v>3</v>
      </c>
      <c r="F113" s="116" t="s">
        <v>86</v>
      </c>
      <c r="G113" s="115" t="s">
        <v>17</v>
      </c>
      <c r="H113" s="125" t="s">
        <v>15</v>
      </c>
      <c r="I113" s="119" t="str">
        <f>'[1]General Water'!I113</f>
        <v>Sim</v>
      </c>
      <c r="J113" s="119">
        <f>'[1]General Water'!J113</f>
        <v>0</v>
      </c>
      <c r="K113" s="146" t="s">
        <v>850</v>
      </c>
      <c r="L113" s="410"/>
      <c r="N113" s="745">
        <f t="shared" si="1"/>
        <v>1</v>
      </c>
      <c r="O113" s="745">
        <f t="shared" si="1"/>
        <v>1</v>
      </c>
      <c r="P113" s="745"/>
      <c r="Q113" s="745"/>
    </row>
    <row r="114" spans="1:17" ht="11.1" customHeight="1" x14ac:dyDescent="0.25">
      <c r="A114" s="115" t="s">
        <v>314</v>
      </c>
      <c r="B114" s="116" t="s">
        <v>366</v>
      </c>
      <c r="C114" s="117" t="s">
        <v>321</v>
      </c>
      <c r="D114" s="116" t="s">
        <v>322</v>
      </c>
      <c r="E114" s="116">
        <v>4</v>
      </c>
      <c r="F114" s="116" t="s">
        <v>72</v>
      </c>
      <c r="G114" s="116" t="s">
        <v>14</v>
      </c>
      <c r="H114" s="125" t="s">
        <v>15</v>
      </c>
      <c r="I114" s="119" t="str">
        <f>'[1]General Water'!I114</f>
        <v>Sim</v>
      </c>
      <c r="J114" s="119">
        <f>'[1]General Water'!J114</f>
        <v>0</v>
      </c>
      <c r="K114" s="146" t="s">
        <v>844</v>
      </c>
      <c r="L114" s="407" t="s">
        <v>15</v>
      </c>
      <c r="N114" s="745">
        <f t="shared" si="1"/>
        <v>1</v>
      </c>
      <c r="O114" s="745">
        <f t="shared" si="1"/>
        <v>1</v>
      </c>
      <c r="P114" s="745">
        <f>N114*N115*N116*N117</f>
        <v>1</v>
      </c>
      <c r="Q114" s="745">
        <f>O114*O115*O116*O117</f>
        <v>1</v>
      </c>
    </row>
    <row r="115" spans="1:17" ht="11.1" customHeight="1" x14ac:dyDescent="0.25">
      <c r="A115" s="115" t="s">
        <v>314</v>
      </c>
      <c r="B115" s="116" t="s">
        <v>366</v>
      </c>
      <c r="C115" s="117" t="s">
        <v>321</v>
      </c>
      <c r="D115" s="116" t="s">
        <v>322</v>
      </c>
      <c r="E115" s="116">
        <v>4</v>
      </c>
      <c r="F115" s="116" t="s">
        <v>72</v>
      </c>
      <c r="G115" s="115" t="s">
        <v>21</v>
      </c>
      <c r="H115" s="125" t="s">
        <v>15</v>
      </c>
      <c r="I115" s="119" t="str">
        <f>'[1]General Water'!I115</f>
        <v>Sim</v>
      </c>
      <c r="J115" s="119">
        <f>'[1]General Water'!J115</f>
        <v>0</v>
      </c>
      <c r="K115" s="146" t="s">
        <v>442</v>
      </c>
      <c r="L115" s="408"/>
      <c r="N115" s="745">
        <f t="shared" si="1"/>
        <v>1</v>
      </c>
      <c r="O115" s="745">
        <f t="shared" si="1"/>
        <v>1</v>
      </c>
      <c r="P115" s="745"/>
      <c r="Q115" s="745"/>
    </row>
    <row r="116" spans="1:17" ht="11.1" customHeight="1" x14ac:dyDescent="0.25">
      <c r="A116" s="115" t="s">
        <v>314</v>
      </c>
      <c r="B116" s="116" t="s">
        <v>366</v>
      </c>
      <c r="C116" s="117" t="s">
        <v>321</v>
      </c>
      <c r="D116" s="116" t="s">
        <v>322</v>
      </c>
      <c r="E116" s="116">
        <v>4</v>
      </c>
      <c r="F116" s="116" t="s">
        <v>72</v>
      </c>
      <c r="G116" s="115" t="s">
        <v>19</v>
      </c>
      <c r="H116" s="125" t="s">
        <v>15</v>
      </c>
      <c r="I116" s="119" t="str">
        <f>'[1]General Water'!I116</f>
        <v>Sim</v>
      </c>
      <c r="J116" s="119">
        <f>'[1]General Water'!J116</f>
        <v>0</v>
      </c>
      <c r="K116" s="146" t="s">
        <v>1076</v>
      </c>
      <c r="L116" s="408"/>
      <c r="N116" s="745">
        <f t="shared" si="1"/>
        <v>1</v>
      </c>
      <c r="O116" s="745">
        <f t="shared" si="1"/>
        <v>1</v>
      </c>
      <c r="P116" s="745"/>
      <c r="Q116" s="745"/>
    </row>
    <row r="117" spans="1:17" ht="11.1" customHeight="1" x14ac:dyDescent="0.25">
      <c r="A117" s="115" t="s">
        <v>314</v>
      </c>
      <c r="B117" s="116" t="s">
        <v>366</v>
      </c>
      <c r="C117" s="117" t="s">
        <v>321</v>
      </c>
      <c r="D117" s="116" t="s">
        <v>322</v>
      </c>
      <c r="E117" s="116">
        <v>4</v>
      </c>
      <c r="F117" s="116" t="s">
        <v>72</v>
      </c>
      <c r="G117" s="115" t="s">
        <v>17</v>
      </c>
      <c r="H117" s="125" t="s">
        <v>15</v>
      </c>
      <c r="I117" s="119" t="str">
        <f>'[1]General Water'!I117</f>
        <v>Sim</v>
      </c>
      <c r="J117" s="119">
        <f>'[1]General Water'!J117</f>
        <v>0</v>
      </c>
      <c r="K117" s="146" t="s">
        <v>92</v>
      </c>
      <c r="L117" s="410"/>
      <c r="N117" s="745">
        <f t="shared" si="1"/>
        <v>1</v>
      </c>
      <c r="O117" s="745">
        <f t="shared" si="1"/>
        <v>1</v>
      </c>
      <c r="P117" s="745"/>
      <c r="Q117" s="745"/>
    </row>
    <row r="118" spans="1:17" ht="11.1" customHeight="1" x14ac:dyDescent="0.25">
      <c r="A118" s="121" t="s">
        <v>314</v>
      </c>
      <c r="B118" s="121" t="s">
        <v>366</v>
      </c>
      <c r="C118" s="122" t="s">
        <v>323</v>
      </c>
      <c r="D118" s="121" t="s">
        <v>324</v>
      </c>
      <c r="E118" s="121">
        <v>1</v>
      </c>
      <c r="F118" s="121" t="s">
        <v>79</v>
      </c>
      <c r="G118" s="121" t="s">
        <v>14</v>
      </c>
      <c r="H118" s="123" t="s">
        <v>15</v>
      </c>
      <c r="I118" s="459" t="str">
        <f>'[1]General Water'!I118</f>
        <v>Sim</v>
      </c>
      <c r="J118" s="459">
        <f>'[1]General Water'!J118</f>
        <v>0</v>
      </c>
      <c r="K118" s="147" t="s">
        <v>34</v>
      </c>
      <c r="L118" s="411" t="s">
        <v>15</v>
      </c>
      <c r="N118" s="745">
        <f t="shared" si="1"/>
        <v>1</v>
      </c>
      <c r="O118" s="745">
        <f t="shared" si="1"/>
        <v>1</v>
      </c>
      <c r="P118" s="745">
        <f>N118*N119*N120*N121</f>
        <v>1</v>
      </c>
      <c r="Q118" s="745">
        <f>O118*O119*O120*O121</f>
        <v>1</v>
      </c>
    </row>
    <row r="119" spans="1:17" ht="11.1" customHeight="1" x14ac:dyDescent="0.25">
      <c r="A119" s="121" t="s">
        <v>314</v>
      </c>
      <c r="B119" s="121" t="s">
        <v>366</v>
      </c>
      <c r="C119" s="122" t="s">
        <v>323</v>
      </c>
      <c r="D119" s="121" t="s">
        <v>324</v>
      </c>
      <c r="E119" s="121">
        <v>1</v>
      </c>
      <c r="F119" s="121" t="s">
        <v>79</v>
      </c>
      <c r="G119" s="120" t="s">
        <v>21</v>
      </c>
      <c r="H119" s="123" t="s">
        <v>15</v>
      </c>
      <c r="I119" s="459" t="str">
        <f>'[1]General Water'!I119</f>
        <v>Sim</v>
      </c>
      <c r="J119" s="459">
        <f>'[1]General Water'!J119</f>
        <v>0</v>
      </c>
      <c r="K119" s="147" t="s">
        <v>976</v>
      </c>
      <c r="L119" s="412"/>
      <c r="N119" s="745">
        <f t="shared" si="1"/>
        <v>1</v>
      </c>
      <c r="O119" s="745">
        <f t="shared" si="1"/>
        <v>1</v>
      </c>
      <c r="P119" s="745"/>
      <c r="Q119" s="745"/>
    </row>
    <row r="120" spans="1:17" ht="11.1" customHeight="1" x14ac:dyDescent="0.25">
      <c r="A120" s="121" t="s">
        <v>314</v>
      </c>
      <c r="B120" s="121" t="s">
        <v>366</v>
      </c>
      <c r="C120" s="122" t="s">
        <v>323</v>
      </c>
      <c r="D120" s="121" t="s">
        <v>324</v>
      </c>
      <c r="E120" s="121">
        <v>1</v>
      </c>
      <c r="F120" s="121" t="s">
        <v>79</v>
      </c>
      <c r="G120" s="120" t="s">
        <v>19</v>
      </c>
      <c r="H120" s="123" t="s">
        <v>15</v>
      </c>
      <c r="I120" s="459" t="str">
        <f>'[1]General Water'!I120</f>
        <v>Sim</v>
      </c>
      <c r="J120" s="459">
        <f>'[1]General Water'!J120</f>
        <v>0</v>
      </c>
      <c r="K120" s="147" t="s">
        <v>886</v>
      </c>
      <c r="L120" s="412"/>
      <c r="N120" s="745">
        <f t="shared" si="1"/>
        <v>1</v>
      </c>
      <c r="O120" s="745">
        <f t="shared" si="1"/>
        <v>1</v>
      </c>
      <c r="P120" s="745"/>
      <c r="Q120" s="745"/>
    </row>
    <row r="121" spans="1:17" ht="11.1" customHeight="1" x14ac:dyDescent="0.25">
      <c r="A121" s="121" t="s">
        <v>314</v>
      </c>
      <c r="B121" s="121" t="s">
        <v>366</v>
      </c>
      <c r="C121" s="122" t="s">
        <v>323</v>
      </c>
      <c r="D121" s="121" t="s">
        <v>324</v>
      </c>
      <c r="E121" s="121">
        <v>1</v>
      </c>
      <c r="F121" s="121" t="s">
        <v>79</v>
      </c>
      <c r="G121" s="120" t="s">
        <v>17</v>
      </c>
      <c r="H121" s="123" t="s">
        <v>15</v>
      </c>
      <c r="I121" s="459" t="str">
        <f>'[1]General Water'!I121</f>
        <v>Sim</v>
      </c>
      <c r="J121" s="459">
        <f>'[1]General Water'!J121</f>
        <v>0</v>
      </c>
      <c r="K121" s="147" t="s">
        <v>975</v>
      </c>
      <c r="L121" s="413"/>
      <c r="N121" s="745">
        <f t="shared" si="1"/>
        <v>1</v>
      </c>
      <c r="O121" s="745">
        <f t="shared" si="1"/>
        <v>1</v>
      </c>
      <c r="P121" s="745"/>
      <c r="Q121" s="745"/>
    </row>
    <row r="122" spans="1:17" ht="11.1" customHeight="1" x14ac:dyDescent="0.25">
      <c r="A122" s="121" t="s">
        <v>314</v>
      </c>
      <c r="B122" s="121" t="s">
        <v>366</v>
      </c>
      <c r="C122" s="122" t="s">
        <v>323</v>
      </c>
      <c r="D122" s="121" t="s">
        <v>324</v>
      </c>
      <c r="E122" s="121">
        <v>2</v>
      </c>
      <c r="F122" s="121" t="s">
        <v>82</v>
      </c>
      <c r="G122" s="121" t="s">
        <v>14</v>
      </c>
      <c r="H122" s="123" t="s">
        <v>15</v>
      </c>
      <c r="I122" s="459" t="str">
        <f>'[1]General Water'!I122</f>
        <v>Sim</v>
      </c>
      <c r="J122" s="459">
        <f>'[1]General Water'!J122</f>
        <v>0</v>
      </c>
      <c r="K122" s="147" t="s">
        <v>34</v>
      </c>
      <c r="L122" s="411" t="s">
        <v>15</v>
      </c>
      <c r="N122" s="745">
        <f t="shared" si="1"/>
        <v>1</v>
      </c>
      <c r="O122" s="745">
        <f t="shared" si="1"/>
        <v>1</v>
      </c>
      <c r="P122" s="745">
        <f>N122*N123*N124*N125</f>
        <v>1</v>
      </c>
      <c r="Q122" s="745">
        <f>O122*O123*O124*O125</f>
        <v>1</v>
      </c>
    </row>
    <row r="123" spans="1:17" ht="11.1" customHeight="1" x14ac:dyDescent="0.25">
      <c r="A123" s="121" t="s">
        <v>314</v>
      </c>
      <c r="B123" s="121" t="s">
        <v>366</v>
      </c>
      <c r="C123" s="122" t="s">
        <v>323</v>
      </c>
      <c r="D123" s="121" t="s">
        <v>324</v>
      </c>
      <c r="E123" s="121">
        <v>2</v>
      </c>
      <c r="F123" s="121" t="s">
        <v>82</v>
      </c>
      <c r="G123" s="120" t="s">
        <v>21</v>
      </c>
      <c r="H123" s="123" t="s">
        <v>15</v>
      </c>
      <c r="I123" s="459" t="str">
        <f>'[1]General Water'!I123</f>
        <v>Sim</v>
      </c>
      <c r="J123" s="459">
        <f>'[1]General Water'!J123</f>
        <v>0</v>
      </c>
      <c r="K123" s="147" t="s">
        <v>979</v>
      </c>
      <c r="L123" s="412"/>
      <c r="N123" s="745">
        <f t="shared" si="1"/>
        <v>1</v>
      </c>
      <c r="O123" s="745">
        <f t="shared" si="1"/>
        <v>1</v>
      </c>
      <c r="P123" s="745"/>
      <c r="Q123" s="745"/>
    </row>
    <row r="124" spans="1:17" ht="11.1" customHeight="1" x14ac:dyDescent="0.25">
      <c r="A124" s="121" t="s">
        <v>314</v>
      </c>
      <c r="B124" s="121" t="s">
        <v>366</v>
      </c>
      <c r="C124" s="122" t="s">
        <v>323</v>
      </c>
      <c r="D124" s="121" t="s">
        <v>324</v>
      </c>
      <c r="E124" s="121">
        <v>2</v>
      </c>
      <c r="F124" s="121" t="s">
        <v>82</v>
      </c>
      <c r="G124" s="120" t="s">
        <v>19</v>
      </c>
      <c r="H124" s="123" t="s">
        <v>15</v>
      </c>
      <c r="I124" s="459" t="str">
        <f>'[1]General Water'!I124</f>
        <v>Sim</v>
      </c>
      <c r="J124" s="459">
        <f>'[1]General Water'!J124</f>
        <v>0</v>
      </c>
      <c r="K124" s="147" t="s">
        <v>978</v>
      </c>
      <c r="L124" s="412"/>
      <c r="N124" s="745">
        <f t="shared" si="1"/>
        <v>1</v>
      </c>
      <c r="O124" s="745">
        <f t="shared" si="1"/>
        <v>1</v>
      </c>
      <c r="P124" s="745"/>
      <c r="Q124" s="745"/>
    </row>
    <row r="125" spans="1:17" ht="11.1" customHeight="1" x14ac:dyDescent="0.25">
      <c r="A125" s="121" t="s">
        <v>314</v>
      </c>
      <c r="B125" s="121" t="s">
        <v>366</v>
      </c>
      <c r="C125" s="122" t="s">
        <v>323</v>
      </c>
      <c r="D125" s="121" t="s">
        <v>324</v>
      </c>
      <c r="E125" s="121">
        <v>2</v>
      </c>
      <c r="F125" s="121" t="s">
        <v>82</v>
      </c>
      <c r="G125" s="120" t="s">
        <v>17</v>
      </c>
      <c r="H125" s="123" t="s">
        <v>15</v>
      </c>
      <c r="I125" s="459" t="str">
        <f>'[1]General Water'!I125</f>
        <v>Sim</v>
      </c>
      <c r="J125" s="459">
        <f>'[1]General Water'!J125</f>
        <v>0</v>
      </c>
      <c r="K125" s="147" t="s">
        <v>977</v>
      </c>
      <c r="L125" s="413"/>
      <c r="N125" s="745">
        <f t="shared" si="1"/>
        <v>1</v>
      </c>
      <c r="O125" s="745">
        <f t="shared" si="1"/>
        <v>1</v>
      </c>
      <c r="P125" s="745"/>
      <c r="Q125" s="745"/>
    </row>
    <row r="126" spans="1:17" ht="11.1" customHeight="1" x14ac:dyDescent="0.25">
      <c r="A126" s="121" t="s">
        <v>314</v>
      </c>
      <c r="B126" s="121" t="s">
        <v>366</v>
      </c>
      <c r="C126" s="122" t="s">
        <v>323</v>
      </c>
      <c r="D126" s="121" t="s">
        <v>324</v>
      </c>
      <c r="E126" s="121">
        <v>3</v>
      </c>
      <c r="F126" s="121" t="s">
        <v>848</v>
      </c>
      <c r="G126" s="121" t="s">
        <v>14</v>
      </c>
      <c r="H126" s="123" t="s">
        <v>15</v>
      </c>
      <c r="I126" s="459" t="str">
        <f>'[1]General Water'!I126</f>
        <v>Sim</v>
      </c>
      <c r="J126" s="459">
        <f>'[1]General Water'!J126</f>
        <v>0</v>
      </c>
      <c r="K126" s="147" t="s">
        <v>840</v>
      </c>
      <c r="L126" s="411" t="s">
        <v>15</v>
      </c>
      <c r="N126" s="745">
        <f t="shared" si="1"/>
        <v>1</v>
      </c>
      <c r="O126" s="745">
        <f t="shared" si="1"/>
        <v>1</v>
      </c>
      <c r="P126" s="745">
        <f>N126*N127*N128*N129</f>
        <v>1</v>
      </c>
      <c r="Q126" s="745">
        <f>O126*O127*O128*O129</f>
        <v>1</v>
      </c>
    </row>
    <row r="127" spans="1:17" ht="11.1" customHeight="1" x14ac:dyDescent="0.25">
      <c r="A127" s="121" t="s">
        <v>314</v>
      </c>
      <c r="B127" s="121" t="s">
        <v>366</v>
      </c>
      <c r="C127" s="122" t="s">
        <v>323</v>
      </c>
      <c r="D127" s="121" t="s">
        <v>324</v>
      </c>
      <c r="E127" s="121">
        <v>3</v>
      </c>
      <c r="F127" s="121" t="s">
        <v>848</v>
      </c>
      <c r="G127" s="120" t="s">
        <v>21</v>
      </c>
      <c r="H127" s="123" t="s">
        <v>15</v>
      </c>
      <c r="I127" s="459" t="str">
        <f>'[1]General Water'!I127</f>
        <v>Sim</v>
      </c>
      <c r="J127" s="459">
        <f>'[1]General Water'!J127</f>
        <v>0</v>
      </c>
      <c r="K127" s="147" t="s">
        <v>980</v>
      </c>
      <c r="L127" s="412"/>
      <c r="N127" s="745">
        <f t="shared" si="1"/>
        <v>1</v>
      </c>
      <c r="O127" s="745">
        <f t="shared" si="1"/>
        <v>1</v>
      </c>
      <c r="P127" s="745"/>
      <c r="Q127" s="745"/>
    </row>
    <row r="128" spans="1:17" ht="11.1" customHeight="1" x14ac:dyDescent="0.25">
      <c r="A128" s="121" t="s">
        <v>314</v>
      </c>
      <c r="B128" s="121" t="s">
        <v>366</v>
      </c>
      <c r="C128" s="122" t="s">
        <v>323</v>
      </c>
      <c r="D128" s="121" t="s">
        <v>324</v>
      </c>
      <c r="E128" s="121">
        <v>3</v>
      </c>
      <c r="F128" s="121" t="s">
        <v>848</v>
      </c>
      <c r="G128" s="120" t="s">
        <v>19</v>
      </c>
      <c r="H128" s="123" t="s">
        <v>15</v>
      </c>
      <c r="I128" s="459" t="str">
        <f>'[1]General Water'!I128</f>
        <v>Sim</v>
      </c>
      <c r="J128" s="459">
        <f>'[1]General Water'!J128</f>
        <v>0</v>
      </c>
      <c r="K128" s="147" t="s">
        <v>896</v>
      </c>
      <c r="L128" s="412"/>
      <c r="N128" s="745">
        <f t="shared" si="1"/>
        <v>1</v>
      </c>
      <c r="O128" s="745">
        <f t="shared" si="1"/>
        <v>1</v>
      </c>
      <c r="P128" s="745"/>
      <c r="Q128" s="745"/>
    </row>
    <row r="129" spans="1:17" ht="11.1" customHeight="1" x14ac:dyDescent="0.25">
      <c r="A129" s="121" t="s">
        <v>314</v>
      </c>
      <c r="B129" s="121" t="s">
        <v>366</v>
      </c>
      <c r="C129" s="122" t="s">
        <v>323</v>
      </c>
      <c r="D129" s="121" t="s">
        <v>324</v>
      </c>
      <c r="E129" s="121">
        <v>3</v>
      </c>
      <c r="F129" s="121" t="s">
        <v>848</v>
      </c>
      <c r="G129" s="120" t="s">
        <v>17</v>
      </c>
      <c r="H129" s="123" t="s">
        <v>15</v>
      </c>
      <c r="I129" s="459" t="str">
        <f>'[1]General Water'!I129</f>
        <v>Sim</v>
      </c>
      <c r="J129" s="459">
        <f>'[1]General Water'!J129</f>
        <v>0</v>
      </c>
      <c r="K129" s="147" t="s">
        <v>850</v>
      </c>
      <c r="L129" s="413"/>
      <c r="N129" s="745">
        <f t="shared" si="1"/>
        <v>1</v>
      </c>
      <c r="O129" s="745">
        <f t="shared" si="1"/>
        <v>1</v>
      </c>
      <c r="P129" s="745"/>
      <c r="Q129" s="745"/>
    </row>
    <row r="130" spans="1:17" ht="11.1" customHeight="1" x14ac:dyDescent="0.25">
      <c r="A130" s="121" t="s">
        <v>314</v>
      </c>
      <c r="B130" s="121" t="s">
        <v>366</v>
      </c>
      <c r="C130" s="122" t="s">
        <v>323</v>
      </c>
      <c r="D130" s="121" t="s">
        <v>324</v>
      </c>
      <c r="E130" s="121">
        <v>4</v>
      </c>
      <c r="F130" s="121" t="s">
        <v>853</v>
      </c>
      <c r="G130" s="121" t="s">
        <v>14</v>
      </c>
      <c r="H130" s="123" t="s">
        <v>15</v>
      </c>
      <c r="I130" s="459" t="str">
        <f>'[1]General Water'!I130</f>
        <v>Sim</v>
      </c>
      <c r="J130" s="459">
        <f>'[1]General Water'!J130</f>
        <v>0</v>
      </c>
      <c r="K130" s="147" t="s">
        <v>898</v>
      </c>
      <c r="L130" s="411" t="s">
        <v>15</v>
      </c>
      <c r="N130" s="745">
        <f t="shared" si="1"/>
        <v>1</v>
      </c>
      <c r="O130" s="745">
        <f t="shared" si="1"/>
        <v>1</v>
      </c>
      <c r="P130" s="745">
        <f>N130*N131*N132*N133</f>
        <v>1</v>
      </c>
      <c r="Q130" s="745">
        <f>O130*O131*O132*O133</f>
        <v>1</v>
      </c>
    </row>
    <row r="131" spans="1:17" ht="11.1" customHeight="1" x14ac:dyDescent="0.25">
      <c r="A131" s="121" t="s">
        <v>314</v>
      </c>
      <c r="B131" s="121" t="s">
        <v>366</v>
      </c>
      <c r="C131" s="122" t="s">
        <v>323</v>
      </c>
      <c r="D131" s="121" t="s">
        <v>324</v>
      </c>
      <c r="E131" s="121">
        <v>4</v>
      </c>
      <c r="F131" s="121" t="s">
        <v>853</v>
      </c>
      <c r="G131" s="120" t="s">
        <v>21</v>
      </c>
      <c r="H131" s="123" t="s">
        <v>15</v>
      </c>
      <c r="I131" s="459" t="str">
        <f>'[1]General Water'!I131</f>
        <v>Sim</v>
      </c>
      <c r="J131" s="459">
        <f>'[1]General Water'!J131</f>
        <v>0</v>
      </c>
      <c r="K131" s="147" t="s">
        <v>943</v>
      </c>
      <c r="L131" s="412"/>
      <c r="N131" s="745">
        <f t="shared" ref="N131:O194" si="2">IF(OR(H131="Sim",H131="sim"),1,0)</f>
        <v>1</v>
      </c>
      <c r="O131" s="745">
        <f t="shared" si="2"/>
        <v>1</v>
      </c>
      <c r="P131" s="745"/>
      <c r="Q131" s="745"/>
    </row>
    <row r="132" spans="1:17" ht="11.1" customHeight="1" x14ac:dyDescent="0.25">
      <c r="A132" s="121" t="s">
        <v>314</v>
      </c>
      <c r="B132" s="121" t="s">
        <v>366</v>
      </c>
      <c r="C132" s="122" t="s">
        <v>323</v>
      </c>
      <c r="D132" s="121" t="s">
        <v>324</v>
      </c>
      <c r="E132" s="121">
        <v>4</v>
      </c>
      <c r="F132" s="121" t="s">
        <v>853</v>
      </c>
      <c r="G132" s="120" t="s">
        <v>19</v>
      </c>
      <c r="H132" s="123" t="s">
        <v>15</v>
      </c>
      <c r="I132" s="459" t="str">
        <f>'[1]General Water'!I132</f>
        <v>Sim</v>
      </c>
      <c r="J132" s="459">
        <f>'[1]General Water'!J132</f>
        <v>0</v>
      </c>
      <c r="K132" s="147" t="s">
        <v>981</v>
      </c>
      <c r="L132" s="412"/>
      <c r="N132" s="745">
        <f t="shared" si="2"/>
        <v>1</v>
      </c>
      <c r="O132" s="745">
        <f t="shared" si="2"/>
        <v>1</v>
      </c>
      <c r="P132" s="745"/>
      <c r="Q132" s="745"/>
    </row>
    <row r="133" spans="1:17" ht="11.1" customHeight="1" x14ac:dyDescent="0.25">
      <c r="A133" s="121" t="s">
        <v>314</v>
      </c>
      <c r="B133" s="121" t="s">
        <v>366</v>
      </c>
      <c r="C133" s="122" t="s">
        <v>323</v>
      </c>
      <c r="D133" s="121" t="s">
        <v>324</v>
      </c>
      <c r="E133" s="121">
        <v>4</v>
      </c>
      <c r="F133" s="121" t="s">
        <v>853</v>
      </c>
      <c r="G133" s="120" t="s">
        <v>17</v>
      </c>
      <c r="H133" s="123" t="s">
        <v>15</v>
      </c>
      <c r="I133" s="459" t="str">
        <f>'[1]General Water'!I133</f>
        <v>Sim</v>
      </c>
      <c r="J133" s="459">
        <f>'[1]General Water'!J133</f>
        <v>0</v>
      </c>
      <c r="K133" s="147" t="s">
        <v>92</v>
      </c>
      <c r="L133" s="413"/>
      <c r="N133" s="745">
        <f t="shared" si="2"/>
        <v>1</v>
      </c>
      <c r="O133" s="745">
        <f t="shared" si="2"/>
        <v>1</v>
      </c>
      <c r="P133" s="745"/>
      <c r="Q133" s="745"/>
    </row>
    <row r="134" spans="1:17" ht="11.1" customHeight="1" x14ac:dyDescent="0.25">
      <c r="A134" s="121" t="s">
        <v>314</v>
      </c>
      <c r="B134" s="121" t="s">
        <v>366</v>
      </c>
      <c r="C134" s="122" t="s">
        <v>323</v>
      </c>
      <c r="D134" s="121" t="s">
        <v>324</v>
      </c>
      <c r="E134" s="121">
        <v>5</v>
      </c>
      <c r="F134" s="121" t="s">
        <v>856</v>
      </c>
      <c r="G134" s="121" t="s">
        <v>14</v>
      </c>
      <c r="H134" s="123" t="s">
        <v>15</v>
      </c>
      <c r="I134" s="459" t="str">
        <f>'[1]General Water'!I134</f>
        <v>Sim</v>
      </c>
      <c r="J134" s="459">
        <f>'[1]General Water'!J134</f>
        <v>0</v>
      </c>
      <c r="K134" s="147" t="s">
        <v>982</v>
      </c>
      <c r="L134" s="411" t="s">
        <v>23</v>
      </c>
      <c r="N134" s="745">
        <f t="shared" si="2"/>
        <v>1</v>
      </c>
      <c r="O134" s="745">
        <f t="shared" si="2"/>
        <v>1</v>
      </c>
      <c r="P134" s="745">
        <f>N134*N135*N136*N137</f>
        <v>0</v>
      </c>
      <c r="Q134" s="745">
        <f>O134*O135*O136*O137</f>
        <v>0</v>
      </c>
    </row>
    <row r="135" spans="1:17" ht="11.1" customHeight="1" x14ac:dyDescent="0.25">
      <c r="A135" s="121" t="s">
        <v>314</v>
      </c>
      <c r="B135" s="121" t="s">
        <v>366</v>
      </c>
      <c r="C135" s="122" t="s">
        <v>323</v>
      </c>
      <c r="D135" s="121" t="s">
        <v>324</v>
      </c>
      <c r="E135" s="121">
        <v>5</v>
      </c>
      <c r="F135" s="121" t="s">
        <v>856</v>
      </c>
      <c r="G135" s="120" t="s">
        <v>21</v>
      </c>
      <c r="H135" s="123" t="s">
        <v>15</v>
      </c>
      <c r="I135" s="459" t="str">
        <f>'[1]General Water'!I135</f>
        <v>Sim</v>
      </c>
      <c r="J135" s="459">
        <f>'[1]General Water'!J135</f>
        <v>0</v>
      </c>
      <c r="K135" s="147" t="s">
        <v>984</v>
      </c>
      <c r="L135" s="412"/>
      <c r="N135" s="745">
        <f t="shared" si="2"/>
        <v>1</v>
      </c>
      <c r="O135" s="745">
        <f t="shared" si="2"/>
        <v>1</v>
      </c>
      <c r="P135" s="745"/>
      <c r="Q135" s="745"/>
    </row>
    <row r="136" spans="1:17" ht="11.1" customHeight="1" x14ac:dyDescent="0.25">
      <c r="A136" s="121" t="s">
        <v>314</v>
      </c>
      <c r="B136" s="121" t="s">
        <v>366</v>
      </c>
      <c r="C136" s="122" t="s">
        <v>323</v>
      </c>
      <c r="D136" s="121" t="s">
        <v>324</v>
      </c>
      <c r="E136" s="121">
        <v>5</v>
      </c>
      <c r="F136" s="121" t="s">
        <v>856</v>
      </c>
      <c r="G136" s="120" t="s">
        <v>19</v>
      </c>
      <c r="H136" s="123" t="s">
        <v>15</v>
      </c>
      <c r="I136" s="459" t="str">
        <f>'[1]General Water'!I136</f>
        <v>Sim</v>
      </c>
      <c r="J136" s="459">
        <f>'[1]General Water'!J136</f>
        <v>0</v>
      </c>
      <c r="K136" s="147" t="s">
        <v>983</v>
      </c>
      <c r="L136" s="412"/>
      <c r="N136" s="745">
        <f t="shared" si="2"/>
        <v>1</v>
      </c>
      <c r="O136" s="745">
        <f t="shared" si="2"/>
        <v>1</v>
      </c>
      <c r="P136" s="745"/>
      <c r="Q136" s="745"/>
    </row>
    <row r="137" spans="1:17" ht="11.1" customHeight="1" x14ac:dyDescent="0.25">
      <c r="A137" s="121" t="s">
        <v>314</v>
      </c>
      <c r="B137" s="121" t="s">
        <v>366</v>
      </c>
      <c r="C137" s="122" t="s">
        <v>323</v>
      </c>
      <c r="D137" s="121" t="s">
        <v>324</v>
      </c>
      <c r="E137" s="121">
        <v>5</v>
      </c>
      <c r="F137" s="121" t="s">
        <v>856</v>
      </c>
      <c r="G137" s="120" t="s">
        <v>17</v>
      </c>
      <c r="H137" s="123" t="s">
        <v>23</v>
      </c>
      <c r="I137" s="459" t="s">
        <v>106</v>
      </c>
      <c r="J137" s="944">
        <f>'[1]General Water'!J137</f>
        <v>0</v>
      </c>
      <c r="K137" s="147" t="s">
        <v>1081</v>
      </c>
      <c r="L137" s="413"/>
      <c r="N137" s="745">
        <f t="shared" si="2"/>
        <v>0</v>
      </c>
      <c r="O137" s="745">
        <f t="shared" si="2"/>
        <v>0</v>
      </c>
      <c r="P137" s="745"/>
      <c r="Q137" s="745"/>
    </row>
    <row r="138" spans="1:17" ht="11.1" customHeight="1" x14ac:dyDescent="0.25">
      <c r="A138" s="121" t="s">
        <v>314</v>
      </c>
      <c r="B138" s="121" t="s">
        <v>366</v>
      </c>
      <c r="C138" s="122" t="s">
        <v>323</v>
      </c>
      <c r="D138" s="121" t="s">
        <v>324</v>
      </c>
      <c r="E138" s="121">
        <v>6</v>
      </c>
      <c r="F138" s="121" t="s">
        <v>857</v>
      </c>
      <c r="G138" s="121" t="s">
        <v>14</v>
      </c>
      <c r="H138" s="123" t="s">
        <v>15</v>
      </c>
      <c r="I138" s="459" t="str">
        <f>'[1]General Water'!I138</f>
        <v>Sim</v>
      </c>
      <c r="J138" s="459">
        <f>'[1]General Water'!J138</f>
        <v>0</v>
      </c>
      <c r="K138" s="147" t="s">
        <v>948</v>
      </c>
      <c r="L138" s="411" t="s">
        <v>15</v>
      </c>
      <c r="N138" s="745">
        <f t="shared" si="2"/>
        <v>1</v>
      </c>
      <c r="O138" s="745">
        <f t="shared" si="2"/>
        <v>1</v>
      </c>
      <c r="P138" s="745">
        <f>N138*N139*N140*N141</f>
        <v>1</v>
      </c>
      <c r="Q138" s="745">
        <f>O138*O139*O140*O141</f>
        <v>1</v>
      </c>
    </row>
    <row r="139" spans="1:17" ht="11.1" customHeight="1" x14ac:dyDescent="0.25">
      <c r="A139" s="121" t="s">
        <v>314</v>
      </c>
      <c r="B139" s="121" t="s">
        <v>366</v>
      </c>
      <c r="C139" s="122" t="s">
        <v>323</v>
      </c>
      <c r="D139" s="121" t="s">
        <v>324</v>
      </c>
      <c r="E139" s="121">
        <v>6</v>
      </c>
      <c r="F139" s="121" t="s">
        <v>857</v>
      </c>
      <c r="G139" s="120" t="s">
        <v>21</v>
      </c>
      <c r="H139" s="123" t="s">
        <v>15</v>
      </c>
      <c r="I139" s="459" t="str">
        <f>'[1]General Water'!I139</f>
        <v>Sim</v>
      </c>
      <c r="J139" s="459">
        <f>'[1]General Water'!J139</f>
        <v>0</v>
      </c>
      <c r="K139" s="147" t="s">
        <v>951</v>
      </c>
      <c r="L139" s="412"/>
      <c r="N139" s="745">
        <f t="shared" si="2"/>
        <v>1</v>
      </c>
      <c r="O139" s="745">
        <f t="shared" si="2"/>
        <v>1</v>
      </c>
      <c r="P139" s="745"/>
      <c r="Q139" s="745"/>
    </row>
    <row r="140" spans="1:17" ht="11.1" customHeight="1" x14ac:dyDescent="0.25">
      <c r="A140" s="121" t="s">
        <v>314</v>
      </c>
      <c r="B140" s="121" t="s">
        <v>366</v>
      </c>
      <c r="C140" s="122" t="s">
        <v>323</v>
      </c>
      <c r="D140" s="121" t="s">
        <v>324</v>
      </c>
      <c r="E140" s="121">
        <v>6</v>
      </c>
      <c r="F140" s="121" t="s">
        <v>857</v>
      </c>
      <c r="G140" s="120" t="s">
        <v>19</v>
      </c>
      <c r="H140" s="123" t="s">
        <v>15</v>
      </c>
      <c r="I140" s="459" t="str">
        <f>'[1]General Water'!I140</f>
        <v>Sim</v>
      </c>
      <c r="J140" s="459">
        <f>'[1]General Water'!J140</f>
        <v>0</v>
      </c>
      <c r="K140" s="147" t="s">
        <v>950</v>
      </c>
      <c r="L140" s="412"/>
      <c r="N140" s="745">
        <f t="shared" si="2"/>
        <v>1</v>
      </c>
      <c r="O140" s="745">
        <f t="shared" si="2"/>
        <v>1</v>
      </c>
      <c r="P140" s="745"/>
      <c r="Q140" s="745"/>
    </row>
    <row r="141" spans="1:17" ht="11.1" customHeight="1" x14ac:dyDescent="0.25">
      <c r="A141" s="121" t="s">
        <v>314</v>
      </c>
      <c r="B141" s="121" t="s">
        <v>366</v>
      </c>
      <c r="C141" s="122" t="s">
        <v>323</v>
      </c>
      <c r="D141" s="121" t="s">
        <v>324</v>
      </c>
      <c r="E141" s="121">
        <v>6</v>
      </c>
      <c r="F141" s="121" t="s">
        <v>857</v>
      </c>
      <c r="G141" s="120" t="s">
        <v>17</v>
      </c>
      <c r="H141" s="123" t="s">
        <v>15</v>
      </c>
      <c r="I141" s="459" t="str">
        <f>'[1]General Water'!I141</f>
        <v>Sim</v>
      </c>
      <c r="J141" s="459">
        <f>'[1]General Water'!J141</f>
        <v>0</v>
      </c>
      <c r="K141" s="147" t="s">
        <v>985</v>
      </c>
      <c r="L141" s="413"/>
      <c r="N141" s="745">
        <f t="shared" si="2"/>
        <v>1</v>
      </c>
      <c r="O141" s="745">
        <f t="shared" si="2"/>
        <v>1</v>
      </c>
      <c r="P141" s="745"/>
      <c r="Q141" s="745"/>
    </row>
    <row r="142" spans="1:17" ht="11.1" customHeight="1" x14ac:dyDescent="0.25">
      <c r="A142" s="115" t="s">
        <v>314</v>
      </c>
      <c r="B142" s="116" t="s">
        <v>366</v>
      </c>
      <c r="C142" s="117" t="s">
        <v>325</v>
      </c>
      <c r="D142" s="116" t="s">
        <v>326</v>
      </c>
      <c r="E142" s="115">
        <v>1</v>
      </c>
      <c r="F142" s="116" t="s">
        <v>862</v>
      </c>
      <c r="G142" s="116" t="s">
        <v>14</v>
      </c>
      <c r="H142" s="119" t="s">
        <v>15</v>
      </c>
      <c r="I142" s="119" t="s">
        <v>106</v>
      </c>
      <c r="J142" s="119">
        <f>'[1]General Water'!J142</f>
        <v>0</v>
      </c>
      <c r="K142" s="146" t="s">
        <v>863</v>
      </c>
      <c r="L142" s="407" t="s">
        <v>15</v>
      </c>
      <c r="N142" s="745">
        <f t="shared" si="2"/>
        <v>1</v>
      </c>
      <c r="O142" s="745">
        <f t="shared" si="2"/>
        <v>0</v>
      </c>
      <c r="P142" s="745">
        <f>N142*N143*N144*N145</f>
        <v>1</v>
      </c>
      <c r="Q142" s="745">
        <f>O142*O143*O144*O145</f>
        <v>0</v>
      </c>
    </row>
    <row r="143" spans="1:17" ht="11.1" customHeight="1" x14ac:dyDescent="0.25">
      <c r="A143" s="115" t="s">
        <v>314</v>
      </c>
      <c r="B143" s="116" t="s">
        <v>366</v>
      </c>
      <c r="C143" s="117" t="s">
        <v>325</v>
      </c>
      <c r="D143" s="116" t="s">
        <v>326</v>
      </c>
      <c r="E143" s="115">
        <v>1</v>
      </c>
      <c r="F143" s="116" t="s">
        <v>862</v>
      </c>
      <c r="G143" s="115" t="s">
        <v>21</v>
      </c>
      <c r="H143" s="119" t="s">
        <v>15</v>
      </c>
      <c r="I143" s="119" t="str">
        <f>'[1]General Water'!I143</f>
        <v>Sim</v>
      </c>
      <c r="J143" s="119">
        <f>'[1]General Water'!J143</f>
        <v>0</v>
      </c>
      <c r="K143" s="146" t="s">
        <v>987</v>
      </c>
      <c r="L143" s="408"/>
      <c r="N143" s="745">
        <f t="shared" si="2"/>
        <v>1</v>
      </c>
      <c r="O143" s="745">
        <f t="shared" si="2"/>
        <v>1</v>
      </c>
      <c r="P143" s="745"/>
      <c r="Q143" s="745"/>
    </row>
    <row r="144" spans="1:17" ht="11.1" customHeight="1" x14ac:dyDescent="0.25">
      <c r="A144" s="115" t="s">
        <v>314</v>
      </c>
      <c r="B144" s="116" t="s">
        <v>366</v>
      </c>
      <c r="C144" s="117" t="s">
        <v>325</v>
      </c>
      <c r="D144" s="116" t="s">
        <v>326</v>
      </c>
      <c r="E144" s="115">
        <v>1</v>
      </c>
      <c r="F144" s="116" t="s">
        <v>862</v>
      </c>
      <c r="G144" s="115" t="s">
        <v>19</v>
      </c>
      <c r="H144" s="119" t="s">
        <v>15</v>
      </c>
      <c r="I144" s="119" t="str">
        <f>'[1]General Water'!I144</f>
        <v>Sim</v>
      </c>
      <c r="J144" s="119">
        <f>'[1]General Water'!J144</f>
        <v>0</v>
      </c>
      <c r="K144" s="146" t="s">
        <v>986</v>
      </c>
      <c r="L144" s="408"/>
      <c r="N144" s="745">
        <f t="shared" si="2"/>
        <v>1</v>
      </c>
      <c r="O144" s="745">
        <f t="shared" si="2"/>
        <v>1</v>
      </c>
      <c r="P144" s="745"/>
      <c r="Q144" s="745"/>
    </row>
    <row r="145" spans="1:17" ht="11.1" customHeight="1" x14ac:dyDescent="0.25">
      <c r="A145" s="115" t="s">
        <v>314</v>
      </c>
      <c r="B145" s="116" t="s">
        <v>366</v>
      </c>
      <c r="C145" s="117" t="s">
        <v>325</v>
      </c>
      <c r="D145" s="116" t="s">
        <v>326</v>
      </c>
      <c r="E145" s="115">
        <v>1</v>
      </c>
      <c r="F145" s="116" t="s">
        <v>862</v>
      </c>
      <c r="G145" s="115" t="s">
        <v>17</v>
      </c>
      <c r="H145" s="119" t="s">
        <v>15</v>
      </c>
      <c r="I145" s="119" t="str">
        <f>'[1]General Water'!I145</f>
        <v>sim</v>
      </c>
      <c r="J145" s="119">
        <f>'[1]General Water'!J145</f>
        <v>0</v>
      </c>
      <c r="K145" s="146" t="s">
        <v>864</v>
      </c>
      <c r="L145" s="410"/>
      <c r="N145" s="745">
        <f t="shared" si="2"/>
        <v>1</v>
      </c>
      <c r="O145" s="745">
        <f t="shared" si="2"/>
        <v>1</v>
      </c>
      <c r="P145" s="745"/>
      <c r="Q145" s="745"/>
    </row>
    <row r="146" spans="1:17" ht="11.1" customHeight="1" x14ac:dyDescent="0.25">
      <c r="A146" s="115" t="s">
        <v>314</v>
      </c>
      <c r="B146" s="116" t="s">
        <v>366</v>
      </c>
      <c r="C146" s="117" t="s">
        <v>325</v>
      </c>
      <c r="D146" s="116" t="s">
        <v>326</v>
      </c>
      <c r="E146" s="116">
        <v>2</v>
      </c>
      <c r="F146" s="116" t="s">
        <v>102</v>
      </c>
      <c r="G146" s="116" t="s">
        <v>14</v>
      </c>
      <c r="H146" s="119" t="s">
        <v>15</v>
      </c>
      <c r="I146" s="119" t="str">
        <f>'[1]General Water'!I146</f>
        <v>Não</v>
      </c>
      <c r="J146" s="119">
        <f>'[1]General Water'!J146</f>
        <v>0</v>
      </c>
      <c r="K146" s="146" t="s">
        <v>988</v>
      </c>
      <c r="L146" s="407" t="s">
        <v>15</v>
      </c>
      <c r="N146" s="745">
        <f t="shared" si="2"/>
        <v>1</v>
      </c>
      <c r="O146" s="745">
        <f t="shared" si="2"/>
        <v>0</v>
      </c>
      <c r="P146" s="745">
        <f>N146*N147*N148*N149</f>
        <v>1</v>
      </c>
      <c r="Q146" s="745">
        <f>O146*O147*O148*O149</f>
        <v>0</v>
      </c>
    </row>
    <row r="147" spans="1:17" ht="11.1" customHeight="1" x14ac:dyDescent="0.25">
      <c r="A147" s="115" t="s">
        <v>314</v>
      </c>
      <c r="B147" s="116" t="s">
        <v>366</v>
      </c>
      <c r="C147" s="117" t="s">
        <v>325</v>
      </c>
      <c r="D147" s="116" t="s">
        <v>326</v>
      </c>
      <c r="E147" s="116">
        <v>2</v>
      </c>
      <c r="F147" s="116" t="s">
        <v>102</v>
      </c>
      <c r="G147" s="115" t="s">
        <v>21</v>
      </c>
      <c r="H147" s="119" t="s">
        <v>15</v>
      </c>
      <c r="I147" s="119" t="str">
        <f>'[1]General Water'!I147</f>
        <v>Não</v>
      </c>
      <c r="J147" s="119">
        <f>'[1]General Water'!J147</f>
        <v>0</v>
      </c>
      <c r="K147" s="146" t="s">
        <v>870</v>
      </c>
      <c r="L147" s="408"/>
      <c r="N147" s="745">
        <f t="shared" si="2"/>
        <v>1</v>
      </c>
      <c r="O147" s="745">
        <f t="shared" si="2"/>
        <v>0</v>
      </c>
      <c r="P147" s="745"/>
      <c r="Q147" s="745"/>
    </row>
    <row r="148" spans="1:17" ht="11.1" customHeight="1" x14ac:dyDescent="0.25">
      <c r="A148" s="115" t="s">
        <v>314</v>
      </c>
      <c r="B148" s="116" t="s">
        <v>366</v>
      </c>
      <c r="C148" s="117" t="s">
        <v>325</v>
      </c>
      <c r="D148" s="116" t="s">
        <v>326</v>
      </c>
      <c r="E148" s="116">
        <v>2</v>
      </c>
      <c r="F148" s="116" t="s">
        <v>102</v>
      </c>
      <c r="G148" s="115" t="s">
        <v>19</v>
      </c>
      <c r="H148" s="119" t="s">
        <v>15</v>
      </c>
      <c r="I148" s="119" t="str">
        <f>'[1]General Water'!I148</f>
        <v>Não</v>
      </c>
      <c r="J148" s="119">
        <f>'[1]General Water'!J148</f>
        <v>0</v>
      </c>
      <c r="K148" s="146" t="s">
        <v>990</v>
      </c>
      <c r="L148" s="408"/>
      <c r="N148" s="745">
        <f t="shared" si="2"/>
        <v>1</v>
      </c>
      <c r="O148" s="745">
        <f t="shared" si="2"/>
        <v>0</v>
      </c>
      <c r="P148" s="745"/>
      <c r="Q148" s="745"/>
    </row>
    <row r="149" spans="1:17" ht="11.1" customHeight="1" x14ac:dyDescent="0.25">
      <c r="A149" s="115" t="s">
        <v>314</v>
      </c>
      <c r="B149" s="116" t="s">
        <v>366</v>
      </c>
      <c r="C149" s="117" t="s">
        <v>325</v>
      </c>
      <c r="D149" s="116" t="s">
        <v>326</v>
      </c>
      <c r="E149" s="116">
        <v>2</v>
      </c>
      <c r="F149" s="116" t="s">
        <v>102</v>
      </c>
      <c r="G149" s="115" t="s">
        <v>17</v>
      </c>
      <c r="H149" s="119" t="s">
        <v>15</v>
      </c>
      <c r="I149" s="119" t="str">
        <f>'[1]General Water'!I149</f>
        <v>Não</v>
      </c>
      <c r="J149" s="119">
        <f>'[1]General Water'!J149</f>
        <v>0</v>
      </c>
      <c r="K149" s="146" t="s">
        <v>989</v>
      </c>
      <c r="L149" s="410"/>
      <c r="N149" s="745">
        <f t="shared" si="2"/>
        <v>1</v>
      </c>
      <c r="O149" s="745">
        <f t="shared" si="2"/>
        <v>0</v>
      </c>
      <c r="P149" s="745"/>
      <c r="Q149" s="745"/>
    </row>
    <row r="150" spans="1:17" ht="11.1" customHeight="1" x14ac:dyDescent="0.25">
      <c r="A150" s="94" t="s">
        <v>314</v>
      </c>
      <c r="B150" s="106" t="s">
        <v>367</v>
      </c>
      <c r="C150" s="107" t="s">
        <v>327</v>
      </c>
      <c r="D150" s="108" t="s">
        <v>328</v>
      </c>
      <c r="E150" s="106">
        <v>1</v>
      </c>
      <c r="F150" s="106" t="s">
        <v>540</v>
      </c>
      <c r="G150" s="106" t="s">
        <v>14</v>
      </c>
      <c r="H150" s="105" t="s">
        <v>15</v>
      </c>
      <c r="I150" s="473" t="str">
        <f>'[1]General Water'!I150</f>
        <v>Sim</v>
      </c>
      <c r="J150" s="473">
        <f>'[1]General Water'!J150</f>
        <v>0</v>
      </c>
      <c r="K150" s="144" t="s">
        <v>541</v>
      </c>
      <c r="L150" s="392" t="s">
        <v>23</v>
      </c>
      <c r="N150" s="745">
        <f t="shared" si="2"/>
        <v>1</v>
      </c>
      <c r="O150" s="745">
        <f t="shared" si="2"/>
        <v>1</v>
      </c>
      <c r="P150" s="745">
        <f>N150*N151*N152*N153</f>
        <v>0</v>
      </c>
      <c r="Q150" s="745">
        <f>O150*O151*O152*O153</f>
        <v>0</v>
      </c>
    </row>
    <row r="151" spans="1:17" ht="11.1" customHeight="1" x14ac:dyDescent="0.25">
      <c r="A151" s="94" t="s">
        <v>314</v>
      </c>
      <c r="B151" s="106" t="s">
        <v>367</v>
      </c>
      <c r="C151" s="107" t="s">
        <v>327</v>
      </c>
      <c r="D151" s="108" t="s">
        <v>328</v>
      </c>
      <c r="E151" s="106">
        <v>1</v>
      </c>
      <c r="F151" s="106" t="s">
        <v>540</v>
      </c>
      <c r="G151" s="105" t="s">
        <v>21</v>
      </c>
      <c r="H151" s="105" t="s">
        <v>15</v>
      </c>
      <c r="I151" s="473" t="str">
        <f>'[1]General Water'!I151</f>
        <v>Sim</v>
      </c>
      <c r="J151" s="473">
        <f>'[1]General Water'!J151</f>
        <v>0</v>
      </c>
      <c r="K151" s="144" t="s">
        <v>698</v>
      </c>
      <c r="L151" s="393"/>
      <c r="N151" s="745">
        <f t="shared" si="2"/>
        <v>1</v>
      </c>
      <c r="O151" s="745">
        <f t="shared" si="2"/>
        <v>1</v>
      </c>
      <c r="P151" s="745"/>
      <c r="Q151" s="745"/>
    </row>
    <row r="152" spans="1:17" ht="11.1" customHeight="1" x14ac:dyDescent="0.25">
      <c r="A152" s="94" t="s">
        <v>314</v>
      </c>
      <c r="B152" s="106" t="s">
        <v>367</v>
      </c>
      <c r="C152" s="107" t="s">
        <v>327</v>
      </c>
      <c r="D152" s="108" t="s">
        <v>328</v>
      </c>
      <c r="E152" s="106">
        <v>1</v>
      </c>
      <c r="F152" s="106" t="s">
        <v>540</v>
      </c>
      <c r="G152" s="105" t="s">
        <v>19</v>
      </c>
      <c r="H152" s="105" t="s">
        <v>15</v>
      </c>
      <c r="I152" s="473" t="str">
        <f>'[1]General Water'!I152</f>
        <v>Sim</v>
      </c>
      <c r="J152" s="473">
        <f>'[1]General Water'!J152</f>
        <v>0</v>
      </c>
      <c r="K152" s="144" t="s">
        <v>697</v>
      </c>
      <c r="L152" s="393"/>
      <c r="N152" s="745">
        <f t="shared" si="2"/>
        <v>1</v>
      </c>
      <c r="O152" s="745">
        <f t="shared" si="2"/>
        <v>1</v>
      </c>
      <c r="P152" s="745"/>
      <c r="Q152" s="745"/>
    </row>
    <row r="153" spans="1:17" ht="11.1" customHeight="1" x14ac:dyDescent="0.25">
      <c r="A153" s="94" t="s">
        <v>314</v>
      </c>
      <c r="B153" s="106" t="s">
        <v>367</v>
      </c>
      <c r="C153" s="107" t="s">
        <v>327</v>
      </c>
      <c r="D153" s="108" t="s">
        <v>328</v>
      </c>
      <c r="E153" s="106">
        <v>1</v>
      </c>
      <c r="F153" s="106" t="s">
        <v>540</v>
      </c>
      <c r="G153" s="105" t="s">
        <v>17</v>
      </c>
      <c r="H153" s="263" t="s">
        <v>23</v>
      </c>
      <c r="I153" s="730" t="s">
        <v>106</v>
      </c>
      <c r="J153" s="730">
        <f>'[1]General Water'!J153</f>
        <v>0</v>
      </c>
      <c r="K153" s="264" t="s">
        <v>1077</v>
      </c>
      <c r="L153" s="394"/>
      <c r="N153" s="745">
        <f t="shared" si="2"/>
        <v>0</v>
      </c>
      <c r="O153" s="745">
        <f t="shared" si="2"/>
        <v>0</v>
      </c>
      <c r="P153" s="745"/>
      <c r="Q153" s="745"/>
    </row>
    <row r="154" spans="1:17" ht="11.1" customHeight="1" x14ac:dyDescent="0.25">
      <c r="A154" s="94" t="s">
        <v>314</v>
      </c>
      <c r="B154" s="106" t="s">
        <v>367</v>
      </c>
      <c r="C154" s="107" t="s">
        <v>327</v>
      </c>
      <c r="D154" s="108" t="s">
        <v>328</v>
      </c>
      <c r="E154" s="106">
        <v>2</v>
      </c>
      <c r="F154" s="106" t="s">
        <v>545</v>
      </c>
      <c r="G154" s="106" t="s">
        <v>14</v>
      </c>
      <c r="H154" s="473" t="s">
        <v>15</v>
      </c>
      <c r="I154" s="473" t="str">
        <f>'[1]General Water'!I154</f>
        <v>Sim</v>
      </c>
      <c r="J154" s="473">
        <f>'[1]General Water'!J154</f>
        <v>0</v>
      </c>
      <c r="K154" s="144" t="s">
        <v>546</v>
      </c>
      <c r="L154" s="392" t="s">
        <v>15</v>
      </c>
      <c r="N154" s="745">
        <f t="shared" si="2"/>
        <v>1</v>
      </c>
      <c r="O154" s="745">
        <f t="shared" si="2"/>
        <v>1</v>
      </c>
      <c r="P154" s="745">
        <f>N154*N155*N156*N157</f>
        <v>1</v>
      </c>
      <c r="Q154" s="745">
        <f>O154*O155*O156*O157</f>
        <v>1</v>
      </c>
    </row>
    <row r="155" spans="1:17" ht="11.1" customHeight="1" x14ac:dyDescent="0.25">
      <c r="A155" s="94" t="s">
        <v>314</v>
      </c>
      <c r="B155" s="106" t="s">
        <v>367</v>
      </c>
      <c r="C155" s="107" t="s">
        <v>327</v>
      </c>
      <c r="D155" s="108" t="s">
        <v>328</v>
      </c>
      <c r="E155" s="106">
        <v>2</v>
      </c>
      <c r="F155" s="106" t="s">
        <v>545</v>
      </c>
      <c r="G155" s="105" t="s">
        <v>21</v>
      </c>
      <c r="H155" s="473" t="s">
        <v>15</v>
      </c>
      <c r="I155" s="473" t="str">
        <f>'[1]General Water'!I155</f>
        <v>Sim</v>
      </c>
      <c r="J155" s="473">
        <f>'[1]General Water'!J155</f>
        <v>0</v>
      </c>
      <c r="K155" s="144" t="s">
        <v>698</v>
      </c>
      <c r="L155" s="393"/>
      <c r="N155" s="745">
        <f t="shared" si="2"/>
        <v>1</v>
      </c>
      <c r="O155" s="745">
        <f t="shared" si="2"/>
        <v>1</v>
      </c>
      <c r="P155" s="745"/>
      <c r="Q155" s="745"/>
    </row>
    <row r="156" spans="1:17" ht="11.1" customHeight="1" x14ac:dyDescent="0.25">
      <c r="A156" s="94" t="s">
        <v>314</v>
      </c>
      <c r="B156" s="106" t="s">
        <v>367</v>
      </c>
      <c r="C156" s="107" t="s">
        <v>327</v>
      </c>
      <c r="D156" s="108" t="s">
        <v>328</v>
      </c>
      <c r="E156" s="106">
        <v>2</v>
      </c>
      <c r="F156" s="106" t="s">
        <v>545</v>
      </c>
      <c r="G156" s="105" t="s">
        <v>19</v>
      </c>
      <c r="H156" s="473" t="s">
        <v>15</v>
      </c>
      <c r="I156" s="473" t="str">
        <f>'[1]General Water'!I156</f>
        <v>Sim</v>
      </c>
      <c r="J156" s="473">
        <f>'[1]General Water'!J156</f>
        <v>0</v>
      </c>
      <c r="K156" s="144" t="s">
        <v>699</v>
      </c>
      <c r="L156" s="393"/>
      <c r="N156" s="745">
        <f t="shared" si="2"/>
        <v>1</v>
      </c>
      <c r="O156" s="745">
        <f t="shared" si="2"/>
        <v>1</v>
      </c>
      <c r="P156" s="745"/>
      <c r="Q156" s="745"/>
    </row>
    <row r="157" spans="1:17" ht="11.1" customHeight="1" x14ac:dyDescent="0.25">
      <c r="A157" s="94" t="s">
        <v>314</v>
      </c>
      <c r="B157" s="106" t="s">
        <v>367</v>
      </c>
      <c r="C157" s="107" t="s">
        <v>327</v>
      </c>
      <c r="D157" s="108" t="s">
        <v>328</v>
      </c>
      <c r="E157" s="106">
        <v>2</v>
      </c>
      <c r="F157" s="106" t="s">
        <v>545</v>
      </c>
      <c r="G157" s="105" t="s">
        <v>17</v>
      </c>
      <c r="H157" s="473" t="s">
        <v>15</v>
      </c>
      <c r="I157" s="473" t="str">
        <f>'[1]General Water'!I157</f>
        <v>Sim</v>
      </c>
      <c r="J157" s="473">
        <f>'[1]General Water'!J157</f>
        <v>0</v>
      </c>
      <c r="K157" s="144" t="s">
        <v>542</v>
      </c>
      <c r="L157" s="394"/>
      <c r="N157" s="745">
        <f t="shared" si="2"/>
        <v>1</v>
      </c>
      <c r="O157" s="745">
        <f t="shared" si="2"/>
        <v>1</v>
      </c>
      <c r="P157" s="745"/>
      <c r="Q157" s="745"/>
    </row>
    <row r="158" spans="1:17" ht="11.1" customHeight="1" x14ac:dyDescent="0.25">
      <c r="A158" s="94" t="s">
        <v>314</v>
      </c>
      <c r="B158" s="106" t="s">
        <v>367</v>
      </c>
      <c r="C158" s="107" t="s">
        <v>327</v>
      </c>
      <c r="D158" s="108" t="s">
        <v>328</v>
      </c>
      <c r="E158" s="106">
        <v>3</v>
      </c>
      <c r="F158" s="106" t="s">
        <v>549</v>
      </c>
      <c r="G158" s="106" t="s">
        <v>14</v>
      </c>
      <c r="H158" s="105" t="s">
        <v>15</v>
      </c>
      <c r="I158" s="473" t="str">
        <f>'[1]General Water'!I158</f>
        <v>Sim</v>
      </c>
      <c r="J158" s="473">
        <f>'[1]General Water'!J158</f>
        <v>0</v>
      </c>
      <c r="K158" s="144" t="s">
        <v>550</v>
      </c>
      <c r="L158" s="392" t="s">
        <v>15</v>
      </c>
      <c r="N158" s="745">
        <f t="shared" si="2"/>
        <v>1</v>
      </c>
      <c r="O158" s="745">
        <f t="shared" si="2"/>
        <v>1</v>
      </c>
      <c r="P158" s="745">
        <f>N158*N159*N160*N161</f>
        <v>1</v>
      </c>
      <c r="Q158" s="745">
        <f>O158*O159*O160*O161</f>
        <v>1</v>
      </c>
    </row>
    <row r="159" spans="1:17" ht="11.1" customHeight="1" x14ac:dyDescent="0.25">
      <c r="A159" s="94" t="s">
        <v>314</v>
      </c>
      <c r="B159" s="106" t="s">
        <v>367</v>
      </c>
      <c r="C159" s="107" t="s">
        <v>327</v>
      </c>
      <c r="D159" s="108" t="s">
        <v>328</v>
      </c>
      <c r="E159" s="106">
        <v>3</v>
      </c>
      <c r="F159" s="106" t="s">
        <v>549</v>
      </c>
      <c r="G159" s="105" t="s">
        <v>21</v>
      </c>
      <c r="H159" s="105" t="s">
        <v>15</v>
      </c>
      <c r="I159" s="473" t="str">
        <f>'[1]General Water'!I159</f>
        <v>Sim</v>
      </c>
      <c r="J159" s="473">
        <f>'[1]General Water'!J159</f>
        <v>0</v>
      </c>
      <c r="K159" s="144" t="s">
        <v>657</v>
      </c>
      <c r="L159" s="393"/>
      <c r="N159" s="745">
        <f t="shared" si="2"/>
        <v>1</v>
      </c>
      <c r="O159" s="745">
        <f t="shared" si="2"/>
        <v>1</v>
      </c>
      <c r="P159" s="745"/>
      <c r="Q159" s="745"/>
    </row>
    <row r="160" spans="1:17" ht="11.1" customHeight="1" x14ac:dyDescent="0.25">
      <c r="A160" s="94" t="s">
        <v>314</v>
      </c>
      <c r="B160" s="106" t="s">
        <v>367</v>
      </c>
      <c r="C160" s="107" t="s">
        <v>327</v>
      </c>
      <c r="D160" s="108" t="s">
        <v>328</v>
      </c>
      <c r="E160" s="106">
        <v>3</v>
      </c>
      <c r="F160" s="106" t="s">
        <v>549</v>
      </c>
      <c r="G160" s="105" t="s">
        <v>19</v>
      </c>
      <c r="H160" s="105" t="s">
        <v>15</v>
      </c>
      <c r="I160" s="473" t="str">
        <f>'[1]General Water'!I160</f>
        <v>Sim</v>
      </c>
      <c r="J160" s="473">
        <f>'[1]General Water'!J160</f>
        <v>0</v>
      </c>
      <c r="K160" s="144" t="s">
        <v>656</v>
      </c>
      <c r="L160" s="393"/>
      <c r="N160" s="745">
        <f t="shared" si="2"/>
        <v>1</v>
      </c>
      <c r="O160" s="745">
        <f t="shared" si="2"/>
        <v>1</v>
      </c>
      <c r="P160" s="745"/>
      <c r="Q160" s="745"/>
    </row>
    <row r="161" spans="1:17" ht="11.1" customHeight="1" thickBot="1" x14ac:dyDescent="0.3">
      <c r="A161" s="204" t="s">
        <v>314</v>
      </c>
      <c r="B161" s="265" t="s">
        <v>367</v>
      </c>
      <c r="C161" s="266" t="s">
        <v>327</v>
      </c>
      <c r="D161" s="572" t="s">
        <v>328</v>
      </c>
      <c r="E161" s="265">
        <v>3</v>
      </c>
      <c r="F161" s="265" t="s">
        <v>549</v>
      </c>
      <c r="G161" s="267" t="s">
        <v>17</v>
      </c>
      <c r="H161" s="267" t="s">
        <v>15</v>
      </c>
      <c r="I161" s="722" t="str">
        <f>'[1]General Water'!I161</f>
        <v>Sim</v>
      </c>
      <c r="J161" s="722">
        <f>'[1]General Water'!J161</f>
        <v>0</v>
      </c>
      <c r="K161" s="268" t="s">
        <v>551</v>
      </c>
      <c r="L161" s="393"/>
      <c r="N161" s="745">
        <f t="shared" si="2"/>
        <v>1</v>
      </c>
      <c r="O161" s="745">
        <f t="shared" si="2"/>
        <v>1</v>
      </c>
      <c r="P161" s="745"/>
      <c r="Q161" s="745"/>
    </row>
    <row r="162" spans="1:17" ht="11.1" customHeight="1" x14ac:dyDescent="0.25">
      <c r="A162" s="192" t="s">
        <v>314</v>
      </c>
      <c r="B162" s="286" t="s">
        <v>367</v>
      </c>
      <c r="C162" s="287" t="s">
        <v>327</v>
      </c>
      <c r="D162" s="573" t="s">
        <v>328</v>
      </c>
      <c r="E162" s="286">
        <v>4</v>
      </c>
      <c r="F162" s="286" t="s">
        <v>554</v>
      </c>
      <c r="G162" s="286" t="s">
        <v>14</v>
      </c>
      <c r="H162" s="615" t="s">
        <v>15</v>
      </c>
      <c r="I162" s="731" t="str">
        <f>'[1]General Water'!I162</f>
        <v>Sim</v>
      </c>
      <c r="J162" s="731">
        <f>'[1]General Water'!J162</f>
        <v>0</v>
      </c>
      <c r="K162" s="288" t="s">
        <v>393</v>
      </c>
      <c r="L162" s="395" t="s">
        <v>15</v>
      </c>
      <c r="N162" s="745">
        <f t="shared" si="2"/>
        <v>1</v>
      </c>
      <c r="O162" s="745">
        <f t="shared" si="2"/>
        <v>1</v>
      </c>
      <c r="P162" s="745">
        <f>N162*N163*N164*N165</f>
        <v>1</v>
      </c>
      <c r="Q162" s="745">
        <f>O162*O163*O164*O165</f>
        <v>1</v>
      </c>
    </row>
    <row r="163" spans="1:17" ht="11.1" customHeight="1" x14ac:dyDescent="0.25">
      <c r="A163" s="197" t="s">
        <v>314</v>
      </c>
      <c r="B163" s="106" t="s">
        <v>367</v>
      </c>
      <c r="C163" s="107" t="s">
        <v>327</v>
      </c>
      <c r="D163" s="108" t="s">
        <v>328</v>
      </c>
      <c r="E163" s="106">
        <v>4</v>
      </c>
      <c r="F163" s="106" t="s">
        <v>554</v>
      </c>
      <c r="G163" s="105" t="s">
        <v>21</v>
      </c>
      <c r="H163" s="105" t="s">
        <v>15</v>
      </c>
      <c r="I163" s="473" t="str">
        <f>'[1]General Water'!I163</f>
        <v>Sim</v>
      </c>
      <c r="J163" s="473">
        <f>'[1]General Water'!J163</f>
        <v>0</v>
      </c>
      <c r="K163" s="144" t="s">
        <v>659</v>
      </c>
      <c r="L163" s="396"/>
      <c r="N163" s="745">
        <f t="shared" si="2"/>
        <v>1</v>
      </c>
      <c r="O163" s="745">
        <f t="shared" si="2"/>
        <v>1</v>
      </c>
      <c r="P163" s="745"/>
      <c r="Q163" s="745"/>
    </row>
    <row r="164" spans="1:17" ht="11.1" customHeight="1" x14ac:dyDescent="0.25">
      <c r="A164" s="197" t="s">
        <v>314</v>
      </c>
      <c r="B164" s="106" t="s">
        <v>367</v>
      </c>
      <c r="C164" s="107" t="s">
        <v>327</v>
      </c>
      <c r="D164" s="108" t="s">
        <v>328</v>
      </c>
      <c r="E164" s="106">
        <v>4</v>
      </c>
      <c r="F164" s="106" t="s">
        <v>554</v>
      </c>
      <c r="G164" s="105" t="s">
        <v>19</v>
      </c>
      <c r="H164" s="105" t="s">
        <v>15</v>
      </c>
      <c r="I164" s="473" t="str">
        <f>'[1]General Water'!I164</f>
        <v>Sim</v>
      </c>
      <c r="J164" s="473">
        <f>'[1]General Water'!J164</f>
        <v>0</v>
      </c>
      <c r="K164" s="144" t="s">
        <v>658</v>
      </c>
      <c r="L164" s="396"/>
      <c r="N164" s="745">
        <f t="shared" si="2"/>
        <v>1</v>
      </c>
      <c r="O164" s="745">
        <f t="shared" si="2"/>
        <v>1</v>
      </c>
      <c r="P164" s="745"/>
      <c r="Q164" s="745"/>
    </row>
    <row r="165" spans="1:17" ht="11.1" customHeight="1" thickBot="1" x14ac:dyDescent="0.3">
      <c r="A165" s="198" t="s">
        <v>314</v>
      </c>
      <c r="B165" s="289" t="s">
        <v>367</v>
      </c>
      <c r="C165" s="290" t="s">
        <v>327</v>
      </c>
      <c r="D165" s="574" t="s">
        <v>328</v>
      </c>
      <c r="E165" s="289">
        <v>4</v>
      </c>
      <c r="F165" s="289" t="s">
        <v>554</v>
      </c>
      <c r="G165" s="291" t="s">
        <v>17</v>
      </c>
      <c r="H165" s="291" t="s">
        <v>15</v>
      </c>
      <c r="I165" s="732" t="str">
        <f>'[1]General Water'!I165</f>
        <v>Sim</v>
      </c>
      <c r="J165" s="732">
        <f>'[1]General Water'!J165</f>
        <v>0</v>
      </c>
      <c r="K165" s="292" t="s">
        <v>698</v>
      </c>
      <c r="L165" s="397"/>
      <c r="N165" s="745">
        <f t="shared" si="2"/>
        <v>1</v>
      </c>
      <c r="O165" s="745">
        <f t="shared" si="2"/>
        <v>1</v>
      </c>
      <c r="P165" s="745"/>
      <c r="Q165" s="745"/>
    </row>
    <row r="166" spans="1:17" ht="11.1" customHeight="1" x14ac:dyDescent="0.25">
      <c r="A166" s="187" t="s">
        <v>314</v>
      </c>
      <c r="B166" s="269" t="s">
        <v>367</v>
      </c>
      <c r="C166" s="270" t="s">
        <v>329</v>
      </c>
      <c r="D166" s="269" t="s">
        <v>330</v>
      </c>
      <c r="E166" s="269">
        <v>1</v>
      </c>
      <c r="F166" s="269" t="s">
        <v>555</v>
      </c>
      <c r="G166" s="269" t="s">
        <v>14</v>
      </c>
      <c r="H166" s="271" t="s">
        <v>15</v>
      </c>
      <c r="I166" s="479" t="str">
        <f>'[1]General Water'!I166</f>
        <v>Sim</v>
      </c>
      <c r="J166" s="479">
        <f>'[1]General Water'!J166</f>
        <v>0</v>
      </c>
      <c r="K166" s="272" t="s">
        <v>34</v>
      </c>
      <c r="L166" s="387" t="s">
        <v>23</v>
      </c>
      <c r="N166" s="745">
        <f t="shared" si="2"/>
        <v>1</v>
      </c>
      <c r="O166" s="745">
        <f t="shared" si="2"/>
        <v>1</v>
      </c>
      <c r="P166" s="745">
        <f>N166*N167*N168*N169</f>
        <v>0</v>
      </c>
      <c r="Q166" s="745">
        <f>O166*O167*O168*O169</f>
        <v>0</v>
      </c>
    </row>
    <row r="167" spans="1:17" ht="11.1" customHeight="1" x14ac:dyDescent="0.25">
      <c r="A167" s="94" t="s">
        <v>314</v>
      </c>
      <c r="B167" s="109" t="s">
        <v>367</v>
      </c>
      <c r="C167" s="110" t="s">
        <v>329</v>
      </c>
      <c r="D167" s="109" t="s">
        <v>330</v>
      </c>
      <c r="E167" s="109">
        <v>1</v>
      </c>
      <c r="F167" s="109" t="s">
        <v>555</v>
      </c>
      <c r="G167" s="113" t="s">
        <v>21</v>
      </c>
      <c r="H167" s="111" t="s">
        <v>23</v>
      </c>
      <c r="I167" s="111" t="s">
        <v>106</v>
      </c>
      <c r="J167" s="466">
        <f>'[1]General Water'!J167</f>
        <v>0</v>
      </c>
      <c r="K167" s="145" t="s">
        <v>702</v>
      </c>
      <c r="L167" s="387"/>
      <c r="N167" s="745">
        <f t="shared" si="2"/>
        <v>0</v>
      </c>
      <c r="O167" s="745">
        <f t="shared" si="2"/>
        <v>0</v>
      </c>
      <c r="P167" s="745"/>
      <c r="Q167" s="745"/>
    </row>
    <row r="168" spans="1:17" ht="11.1" customHeight="1" x14ac:dyDescent="0.25">
      <c r="A168" s="94" t="s">
        <v>314</v>
      </c>
      <c r="B168" s="109" t="s">
        <v>367</v>
      </c>
      <c r="C168" s="110" t="s">
        <v>329</v>
      </c>
      <c r="D168" s="109" t="s">
        <v>330</v>
      </c>
      <c r="E168" s="109">
        <v>1</v>
      </c>
      <c r="F168" s="109" t="s">
        <v>555</v>
      </c>
      <c r="G168" s="113" t="s">
        <v>19</v>
      </c>
      <c r="H168" s="111" t="s">
        <v>23</v>
      </c>
      <c r="I168" s="466" t="s">
        <v>106</v>
      </c>
      <c r="J168" s="466">
        <f>'[1]General Water'!J168</f>
        <v>0</v>
      </c>
      <c r="K168" s="145" t="s">
        <v>701</v>
      </c>
      <c r="L168" s="387"/>
      <c r="N168" s="745">
        <f t="shared" si="2"/>
        <v>0</v>
      </c>
      <c r="O168" s="745">
        <f t="shared" si="2"/>
        <v>0</v>
      </c>
      <c r="P168" s="745"/>
      <c r="Q168" s="745"/>
    </row>
    <row r="169" spans="1:17" ht="11.1" customHeight="1" x14ac:dyDescent="0.25">
      <c r="A169" s="94" t="s">
        <v>314</v>
      </c>
      <c r="B169" s="109" t="s">
        <v>367</v>
      </c>
      <c r="C169" s="110" t="s">
        <v>329</v>
      </c>
      <c r="D169" s="109" t="s">
        <v>330</v>
      </c>
      <c r="E169" s="109">
        <v>1</v>
      </c>
      <c r="F169" s="109" t="s">
        <v>555</v>
      </c>
      <c r="G169" s="113" t="s">
        <v>17</v>
      </c>
      <c r="H169" s="111" t="s">
        <v>15</v>
      </c>
      <c r="I169" s="466" t="str">
        <f>'[1]General Water'!I169</f>
        <v>Sim</v>
      </c>
      <c r="J169" s="466">
        <f>'[1]General Water'!J169</f>
        <v>0</v>
      </c>
      <c r="K169" s="145" t="s">
        <v>700</v>
      </c>
      <c r="L169" s="391"/>
      <c r="N169" s="745">
        <f t="shared" si="2"/>
        <v>1</v>
      </c>
      <c r="O169" s="745">
        <f t="shared" si="2"/>
        <v>1</v>
      </c>
      <c r="P169" s="745"/>
      <c r="Q169" s="745"/>
    </row>
    <row r="170" spans="1:17" ht="11.1" customHeight="1" x14ac:dyDescent="0.25">
      <c r="A170" s="94" t="s">
        <v>314</v>
      </c>
      <c r="B170" s="109" t="s">
        <v>367</v>
      </c>
      <c r="C170" s="110" t="s">
        <v>329</v>
      </c>
      <c r="D170" s="109" t="s">
        <v>330</v>
      </c>
      <c r="E170" s="109">
        <v>2</v>
      </c>
      <c r="F170" s="109" t="s">
        <v>559</v>
      </c>
      <c r="G170" s="109" t="s">
        <v>14</v>
      </c>
      <c r="H170" s="111" t="s">
        <v>15</v>
      </c>
      <c r="I170" s="466" t="str">
        <f>'[1]General Water'!I170</f>
        <v>Sim</v>
      </c>
      <c r="J170" s="466">
        <f>'[1]General Water'!J170</f>
        <v>0</v>
      </c>
      <c r="K170" s="145" t="s">
        <v>34</v>
      </c>
      <c r="L170" s="386" t="s">
        <v>15</v>
      </c>
      <c r="N170" s="745">
        <f t="shared" si="2"/>
        <v>1</v>
      </c>
      <c r="O170" s="745">
        <f t="shared" si="2"/>
        <v>1</v>
      </c>
      <c r="P170" s="745">
        <f>N170*N171*N172*N173</f>
        <v>1</v>
      </c>
      <c r="Q170" s="745">
        <f>O170*O171*O172*O173</f>
        <v>1</v>
      </c>
    </row>
    <row r="171" spans="1:17" ht="11.1" customHeight="1" x14ac:dyDescent="0.25">
      <c r="A171" s="94" t="s">
        <v>314</v>
      </c>
      <c r="B171" s="109" t="s">
        <v>367</v>
      </c>
      <c r="C171" s="110" t="s">
        <v>329</v>
      </c>
      <c r="D171" s="109" t="s">
        <v>330</v>
      </c>
      <c r="E171" s="109">
        <v>2</v>
      </c>
      <c r="F171" s="109" t="s">
        <v>559</v>
      </c>
      <c r="G171" s="113" t="s">
        <v>21</v>
      </c>
      <c r="H171" s="111" t="s">
        <v>15</v>
      </c>
      <c r="I171" s="466" t="str">
        <f>'[1]General Water'!I171</f>
        <v>Sim</v>
      </c>
      <c r="J171" s="466">
        <f>'[1]General Water'!J171</f>
        <v>0</v>
      </c>
      <c r="K171" s="145" t="s">
        <v>705</v>
      </c>
      <c r="L171" s="387"/>
      <c r="N171" s="745">
        <f t="shared" si="2"/>
        <v>1</v>
      </c>
      <c r="O171" s="745">
        <f t="shared" si="2"/>
        <v>1</v>
      </c>
      <c r="P171" s="745"/>
      <c r="Q171" s="745"/>
    </row>
    <row r="172" spans="1:17" ht="11.1" customHeight="1" x14ac:dyDescent="0.25">
      <c r="A172" s="94" t="s">
        <v>314</v>
      </c>
      <c r="B172" s="109" t="s">
        <v>367</v>
      </c>
      <c r="C172" s="110" t="s">
        <v>329</v>
      </c>
      <c r="D172" s="109" t="s">
        <v>330</v>
      </c>
      <c r="E172" s="109">
        <v>2</v>
      </c>
      <c r="F172" s="109" t="s">
        <v>559</v>
      </c>
      <c r="G172" s="113" t="s">
        <v>19</v>
      </c>
      <c r="H172" s="111" t="s">
        <v>15</v>
      </c>
      <c r="I172" s="466" t="str">
        <f>'[1]General Water'!I172</f>
        <v>Sim</v>
      </c>
      <c r="J172" s="466">
        <f>'[1]General Water'!J172</f>
        <v>0</v>
      </c>
      <c r="K172" s="145" t="s">
        <v>704</v>
      </c>
      <c r="L172" s="387"/>
      <c r="N172" s="745">
        <f t="shared" si="2"/>
        <v>1</v>
      </c>
      <c r="O172" s="745">
        <f t="shared" si="2"/>
        <v>1</v>
      </c>
      <c r="P172" s="745"/>
      <c r="Q172" s="745"/>
    </row>
    <row r="173" spans="1:17" ht="11.1" customHeight="1" thickBot="1" x14ac:dyDescent="0.3">
      <c r="A173" s="204" t="s">
        <v>314</v>
      </c>
      <c r="B173" s="299" t="s">
        <v>367</v>
      </c>
      <c r="C173" s="300" t="s">
        <v>329</v>
      </c>
      <c r="D173" s="299" t="s">
        <v>330</v>
      </c>
      <c r="E173" s="299">
        <v>2</v>
      </c>
      <c r="F173" s="299" t="s">
        <v>559</v>
      </c>
      <c r="G173" s="301" t="s">
        <v>17</v>
      </c>
      <c r="H173" s="349" t="s">
        <v>15</v>
      </c>
      <c r="I173" s="489" t="str">
        <f>'[1]General Water'!I173</f>
        <v>Sim</v>
      </c>
      <c r="J173" s="489">
        <f>'[1]General Water'!J173</f>
        <v>0</v>
      </c>
      <c r="K173" s="302" t="s">
        <v>703</v>
      </c>
      <c r="L173" s="387"/>
      <c r="N173" s="745">
        <f t="shared" si="2"/>
        <v>1</v>
      </c>
      <c r="O173" s="745">
        <f t="shared" si="2"/>
        <v>1</v>
      </c>
      <c r="P173" s="745"/>
      <c r="Q173" s="745"/>
    </row>
    <row r="174" spans="1:17" ht="11.1" customHeight="1" x14ac:dyDescent="0.25">
      <c r="A174" s="192" t="s">
        <v>314</v>
      </c>
      <c r="B174" s="273" t="s">
        <v>367</v>
      </c>
      <c r="C174" s="274" t="s">
        <v>329</v>
      </c>
      <c r="D174" s="273" t="s">
        <v>330</v>
      </c>
      <c r="E174" s="273">
        <v>3</v>
      </c>
      <c r="F174" s="273" t="s">
        <v>562</v>
      </c>
      <c r="G174" s="273" t="s">
        <v>14</v>
      </c>
      <c r="H174" s="275" t="s">
        <v>15</v>
      </c>
      <c r="I174" s="723" t="str">
        <f>'[1]General Water'!I174</f>
        <v>sim</v>
      </c>
      <c r="J174" s="723">
        <f>'[1]General Water'!J174</f>
        <v>0</v>
      </c>
      <c r="K174" s="276" t="s">
        <v>34</v>
      </c>
      <c r="L174" s="388" t="s">
        <v>15</v>
      </c>
      <c r="N174" s="745">
        <f t="shared" si="2"/>
        <v>1</v>
      </c>
      <c r="O174" s="745">
        <f t="shared" si="2"/>
        <v>1</v>
      </c>
      <c r="P174" s="745">
        <f>N174*N175*N176*N177</f>
        <v>1</v>
      </c>
      <c r="Q174" s="745">
        <f>O174*O175*O176*O177</f>
        <v>1</v>
      </c>
    </row>
    <row r="175" spans="1:17" ht="11.1" customHeight="1" x14ac:dyDescent="0.25">
      <c r="A175" s="197" t="s">
        <v>314</v>
      </c>
      <c r="B175" s="109" t="s">
        <v>367</v>
      </c>
      <c r="C175" s="110" t="s">
        <v>329</v>
      </c>
      <c r="D175" s="109" t="s">
        <v>330</v>
      </c>
      <c r="E175" s="109">
        <v>3</v>
      </c>
      <c r="F175" s="109" t="s">
        <v>562</v>
      </c>
      <c r="G175" s="113" t="s">
        <v>21</v>
      </c>
      <c r="H175" s="111" t="s">
        <v>15</v>
      </c>
      <c r="I175" s="466" t="str">
        <f>'[1]General Water'!I175</f>
        <v>Sim</v>
      </c>
      <c r="J175" s="466">
        <f>'[1]General Water'!J175</f>
        <v>0</v>
      </c>
      <c r="K175" s="145" t="s">
        <v>708</v>
      </c>
      <c r="L175" s="389"/>
      <c r="N175" s="745">
        <f t="shared" si="2"/>
        <v>1</v>
      </c>
      <c r="O175" s="745">
        <f t="shared" si="2"/>
        <v>1</v>
      </c>
      <c r="P175" s="745"/>
      <c r="Q175" s="745"/>
    </row>
    <row r="176" spans="1:17" ht="11.1" customHeight="1" x14ac:dyDescent="0.25">
      <c r="A176" s="197" t="s">
        <v>314</v>
      </c>
      <c r="B176" s="109" t="s">
        <v>367</v>
      </c>
      <c r="C176" s="110" t="s">
        <v>329</v>
      </c>
      <c r="D176" s="109" t="s">
        <v>330</v>
      </c>
      <c r="E176" s="109">
        <v>3</v>
      </c>
      <c r="F176" s="109" t="s">
        <v>562</v>
      </c>
      <c r="G176" s="113" t="s">
        <v>19</v>
      </c>
      <c r="H176" s="111" t="s">
        <v>15</v>
      </c>
      <c r="I176" s="466" t="str">
        <f>'[1]General Water'!I176</f>
        <v>Sim</v>
      </c>
      <c r="J176" s="466">
        <f>'[1]General Water'!J176</f>
        <v>0</v>
      </c>
      <c r="K176" s="145" t="s">
        <v>707</v>
      </c>
      <c r="L176" s="389"/>
      <c r="N176" s="745">
        <f t="shared" si="2"/>
        <v>1</v>
      </c>
      <c r="O176" s="745">
        <f t="shared" si="2"/>
        <v>1</v>
      </c>
      <c r="P176" s="745"/>
      <c r="Q176" s="745"/>
    </row>
    <row r="177" spans="1:17" ht="11.1" customHeight="1" thickBot="1" x14ac:dyDescent="0.3">
      <c r="A177" s="198" t="s">
        <v>314</v>
      </c>
      <c r="B177" s="277" t="s">
        <v>367</v>
      </c>
      <c r="C177" s="278" t="s">
        <v>329</v>
      </c>
      <c r="D177" s="277" t="s">
        <v>330</v>
      </c>
      <c r="E177" s="277">
        <v>3</v>
      </c>
      <c r="F177" s="277" t="s">
        <v>562</v>
      </c>
      <c r="G177" s="279" t="s">
        <v>17</v>
      </c>
      <c r="H177" s="280" t="s">
        <v>15</v>
      </c>
      <c r="I177" s="605" t="str">
        <f>'[1]General Water'!I177</f>
        <v>Sim</v>
      </c>
      <c r="J177" s="605">
        <f>'[1]General Water'!J177</f>
        <v>0</v>
      </c>
      <c r="K177" s="281" t="s">
        <v>706</v>
      </c>
      <c r="L177" s="390"/>
      <c r="N177" s="745">
        <f t="shared" si="2"/>
        <v>1</v>
      </c>
      <c r="O177" s="745">
        <f t="shared" si="2"/>
        <v>1</v>
      </c>
      <c r="P177" s="745"/>
      <c r="Q177" s="745"/>
    </row>
    <row r="178" spans="1:17" ht="11.1" customHeight="1" x14ac:dyDescent="0.25">
      <c r="A178" s="187" t="s">
        <v>314</v>
      </c>
      <c r="B178" s="269" t="s">
        <v>367</v>
      </c>
      <c r="C178" s="270" t="s">
        <v>329</v>
      </c>
      <c r="D178" s="269" t="s">
        <v>330</v>
      </c>
      <c r="E178" s="269">
        <v>4</v>
      </c>
      <c r="F178" s="269" t="s">
        <v>566</v>
      </c>
      <c r="G178" s="269" t="s">
        <v>14</v>
      </c>
      <c r="H178" s="271" t="s">
        <v>15</v>
      </c>
      <c r="I178" s="479" t="str">
        <f>'[1]General Water'!I178</f>
        <v>Sim</v>
      </c>
      <c r="J178" s="479">
        <f>'[1]General Water'!J178</f>
        <v>0</v>
      </c>
      <c r="K178" s="272" t="s">
        <v>34</v>
      </c>
      <c r="L178" s="387" t="s">
        <v>15</v>
      </c>
      <c r="N178" s="745">
        <f t="shared" si="2"/>
        <v>1</v>
      </c>
      <c r="O178" s="745">
        <f t="shared" si="2"/>
        <v>1</v>
      </c>
      <c r="P178" s="745">
        <f>N178*N179*N180*N181</f>
        <v>1</v>
      </c>
      <c r="Q178" s="745">
        <f>O178*O179*O180*O181</f>
        <v>1</v>
      </c>
    </row>
    <row r="179" spans="1:17" ht="11.1" customHeight="1" x14ac:dyDescent="0.25">
      <c r="A179" s="94" t="s">
        <v>314</v>
      </c>
      <c r="B179" s="109" t="s">
        <v>367</v>
      </c>
      <c r="C179" s="110" t="s">
        <v>329</v>
      </c>
      <c r="D179" s="109" t="s">
        <v>330</v>
      </c>
      <c r="E179" s="109">
        <v>4</v>
      </c>
      <c r="F179" s="109" t="s">
        <v>566</v>
      </c>
      <c r="G179" s="113" t="s">
        <v>21</v>
      </c>
      <c r="H179" s="111" t="s">
        <v>15</v>
      </c>
      <c r="I179" s="466" t="str">
        <f>'[1]General Water'!I179</f>
        <v>Sim</v>
      </c>
      <c r="J179" s="466">
        <f>'[1]General Water'!J179</f>
        <v>0</v>
      </c>
      <c r="K179" s="145" t="s">
        <v>705</v>
      </c>
      <c r="L179" s="387"/>
      <c r="N179" s="745">
        <f t="shared" si="2"/>
        <v>1</v>
      </c>
      <c r="O179" s="745">
        <f t="shared" si="2"/>
        <v>1</v>
      </c>
      <c r="P179" s="745"/>
      <c r="Q179" s="745"/>
    </row>
    <row r="180" spans="1:17" ht="11.1" customHeight="1" x14ac:dyDescent="0.25">
      <c r="A180" s="94" t="s">
        <v>314</v>
      </c>
      <c r="B180" s="109" t="s">
        <v>367</v>
      </c>
      <c r="C180" s="110" t="s">
        <v>329</v>
      </c>
      <c r="D180" s="109" t="s">
        <v>330</v>
      </c>
      <c r="E180" s="109">
        <v>4</v>
      </c>
      <c r="F180" s="109" t="s">
        <v>566</v>
      </c>
      <c r="G180" s="113" t="s">
        <v>19</v>
      </c>
      <c r="H180" s="111" t="s">
        <v>15</v>
      </c>
      <c r="I180" s="466" t="str">
        <f>'[1]General Water'!I180</f>
        <v>Sim</v>
      </c>
      <c r="J180" s="466">
        <f>'[1]General Water'!J180</f>
        <v>0</v>
      </c>
      <c r="K180" s="145" t="s">
        <v>710</v>
      </c>
      <c r="L180" s="387"/>
      <c r="N180" s="745">
        <f t="shared" si="2"/>
        <v>1</v>
      </c>
      <c r="O180" s="745">
        <f t="shared" si="2"/>
        <v>1</v>
      </c>
      <c r="P180" s="745"/>
      <c r="Q180" s="745"/>
    </row>
    <row r="181" spans="1:17" ht="11.1" customHeight="1" x14ac:dyDescent="0.25">
      <c r="A181" s="94" t="s">
        <v>314</v>
      </c>
      <c r="B181" s="109" t="s">
        <v>367</v>
      </c>
      <c r="C181" s="110" t="s">
        <v>329</v>
      </c>
      <c r="D181" s="109" t="s">
        <v>330</v>
      </c>
      <c r="E181" s="109">
        <v>4</v>
      </c>
      <c r="F181" s="109" t="s">
        <v>566</v>
      </c>
      <c r="G181" s="113" t="s">
        <v>17</v>
      </c>
      <c r="H181" s="111" t="s">
        <v>15</v>
      </c>
      <c r="I181" s="466" t="str">
        <f>'[1]General Water'!I181</f>
        <v>Sim</v>
      </c>
      <c r="J181" s="466">
        <f>'[1]General Water'!J181</f>
        <v>0</v>
      </c>
      <c r="K181" s="145" t="s">
        <v>709</v>
      </c>
      <c r="L181" s="391"/>
      <c r="N181" s="745">
        <f t="shared" si="2"/>
        <v>1</v>
      </c>
      <c r="O181" s="745">
        <f t="shared" si="2"/>
        <v>1</v>
      </c>
      <c r="P181" s="745"/>
      <c r="Q181" s="745"/>
    </row>
    <row r="182" spans="1:17" ht="11.1" customHeight="1" x14ac:dyDescent="0.25">
      <c r="A182" s="94" t="s">
        <v>314</v>
      </c>
      <c r="B182" s="109" t="s">
        <v>367</v>
      </c>
      <c r="C182" s="110" t="s">
        <v>329</v>
      </c>
      <c r="D182" s="109" t="s">
        <v>330</v>
      </c>
      <c r="E182" s="109">
        <v>5</v>
      </c>
      <c r="F182" s="109" t="s">
        <v>569</v>
      </c>
      <c r="G182" s="109" t="s">
        <v>14</v>
      </c>
      <c r="H182" s="111" t="s">
        <v>15</v>
      </c>
      <c r="I182" s="466" t="str">
        <f>'[1]General Water'!I182</f>
        <v>Sim</v>
      </c>
      <c r="J182" s="466">
        <f>'[1]General Water'!J182</f>
        <v>0</v>
      </c>
      <c r="K182" s="145" t="s">
        <v>34</v>
      </c>
      <c r="L182" s="386" t="s">
        <v>15</v>
      </c>
      <c r="N182" s="745">
        <f t="shared" si="2"/>
        <v>1</v>
      </c>
      <c r="O182" s="745">
        <f t="shared" si="2"/>
        <v>1</v>
      </c>
      <c r="P182" s="745">
        <f>N182*N183*N184*N185</f>
        <v>0</v>
      </c>
      <c r="Q182" s="745">
        <f>O182*O183*O184*O185</f>
        <v>1</v>
      </c>
    </row>
    <row r="183" spans="1:17" ht="11.1" customHeight="1" x14ac:dyDescent="0.25">
      <c r="A183" s="94" t="s">
        <v>314</v>
      </c>
      <c r="B183" s="109" t="s">
        <v>367</v>
      </c>
      <c r="C183" s="110" t="s">
        <v>329</v>
      </c>
      <c r="D183" s="109" t="s">
        <v>330</v>
      </c>
      <c r="E183" s="109">
        <v>5</v>
      </c>
      <c r="F183" s="109" t="s">
        <v>569</v>
      </c>
      <c r="G183" s="113" t="s">
        <v>21</v>
      </c>
      <c r="H183" s="111" t="s">
        <v>15</v>
      </c>
      <c r="I183" s="466" t="str">
        <f>'[1]General Water'!I183</f>
        <v>Sim</v>
      </c>
      <c r="J183" s="466">
        <f>'[1]General Water'!J183</f>
        <v>0</v>
      </c>
      <c r="K183" s="145" t="s">
        <v>713</v>
      </c>
      <c r="L183" s="387"/>
      <c r="N183" s="745">
        <f t="shared" si="2"/>
        <v>1</v>
      </c>
      <c r="O183" s="745">
        <f t="shared" si="2"/>
        <v>1</v>
      </c>
      <c r="P183" s="745"/>
      <c r="Q183" s="745"/>
    </row>
    <row r="184" spans="1:17" ht="11.1" customHeight="1" x14ac:dyDescent="0.25">
      <c r="A184" s="94" t="s">
        <v>314</v>
      </c>
      <c r="B184" s="109" t="s">
        <v>367</v>
      </c>
      <c r="C184" s="110" t="s">
        <v>329</v>
      </c>
      <c r="D184" s="109" t="s">
        <v>330</v>
      </c>
      <c r="E184" s="109">
        <v>5</v>
      </c>
      <c r="F184" s="109" t="s">
        <v>569</v>
      </c>
      <c r="G184" s="113" t="s">
        <v>19</v>
      </c>
      <c r="H184" s="111" t="s">
        <v>15</v>
      </c>
      <c r="I184" s="466" t="str">
        <f>'[1]General Water'!I184</f>
        <v>Sim</v>
      </c>
      <c r="J184" s="466">
        <f>'[1]General Water'!J184</f>
        <v>0</v>
      </c>
      <c r="K184" s="145" t="s">
        <v>712</v>
      </c>
      <c r="L184" s="387"/>
      <c r="N184" s="745">
        <f t="shared" si="2"/>
        <v>1</v>
      </c>
      <c r="O184" s="745">
        <f t="shared" si="2"/>
        <v>1</v>
      </c>
      <c r="P184" s="745"/>
      <c r="Q184" s="745"/>
    </row>
    <row r="185" spans="1:17" ht="11.1" customHeight="1" x14ac:dyDescent="0.25">
      <c r="A185" s="94" t="s">
        <v>314</v>
      </c>
      <c r="B185" s="109" t="s">
        <v>367</v>
      </c>
      <c r="C185" s="110" t="s">
        <v>329</v>
      </c>
      <c r="D185" s="109" t="s">
        <v>330</v>
      </c>
      <c r="E185" s="109">
        <v>5</v>
      </c>
      <c r="F185" s="109" t="s">
        <v>569</v>
      </c>
      <c r="G185" s="113" t="s">
        <v>17</v>
      </c>
      <c r="H185" s="111" t="s">
        <v>23</v>
      </c>
      <c r="I185" s="466" t="str">
        <f>'[1]General Water'!I185</f>
        <v>Sim</v>
      </c>
      <c r="J185" s="466">
        <f>'[1]General Water'!J185</f>
        <v>0</v>
      </c>
      <c r="K185" s="145" t="s">
        <v>711</v>
      </c>
      <c r="L185" s="391"/>
      <c r="N185" s="745">
        <f t="shared" si="2"/>
        <v>0</v>
      </c>
      <c r="O185" s="745">
        <f t="shared" si="2"/>
        <v>1</v>
      </c>
      <c r="P185" s="745"/>
      <c r="Q185" s="745"/>
    </row>
    <row r="186" spans="1:17" ht="11.1" customHeight="1" x14ac:dyDescent="0.25">
      <c r="A186" s="94" t="s">
        <v>314</v>
      </c>
      <c r="B186" s="109" t="s">
        <v>367</v>
      </c>
      <c r="C186" s="110" t="s">
        <v>329</v>
      </c>
      <c r="D186" s="109" t="s">
        <v>330</v>
      </c>
      <c r="E186" s="109">
        <v>6</v>
      </c>
      <c r="F186" s="109" t="s">
        <v>571</v>
      </c>
      <c r="G186" s="109" t="s">
        <v>14</v>
      </c>
      <c r="H186" s="111" t="s">
        <v>15</v>
      </c>
      <c r="I186" s="466" t="str">
        <f>'[1]General Water'!I186</f>
        <v>Sim</v>
      </c>
      <c r="J186" s="466">
        <f>'[1]General Water'!J186</f>
        <v>0</v>
      </c>
      <c r="K186" s="145" t="s">
        <v>34</v>
      </c>
      <c r="L186" s="386" t="s">
        <v>15</v>
      </c>
      <c r="N186" s="745">
        <f t="shared" si="2"/>
        <v>1</v>
      </c>
      <c r="O186" s="745">
        <f t="shared" si="2"/>
        <v>1</v>
      </c>
      <c r="P186" s="745">
        <f>N186*N187*N188*N189</f>
        <v>1</v>
      </c>
      <c r="Q186" s="745">
        <f>O186*O187*O188*O189</f>
        <v>1</v>
      </c>
    </row>
    <row r="187" spans="1:17" ht="11.1" customHeight="1" x14ac:dyDescent="0.25">
      <c r="A187" s="94" t="s">
        <v>314</v>
      </c>
      <c r="B187" s="109" t="s">
        <v>367</v>
      </c>
      <c r="C187" s="110" t="s">
        <v>329</v>
      </c>
      <c r="D187" s="109" t="s">
        <v>330</v>
      </c>
      <c r="E187" s="109">
        <v>6</v>
      </c>
      <c r="F187" s="109" t="s">
        <v>571</v>
      </c>
      <c r="G187" s="113" t="s">
        <v>21</v>
      </c>
      <c r="H187" s="111" t="s">
        <v>15</v>
      </c>
      <c r="I187" s="466" t="str">
        <f>'[1]General Water'!I187</f>
        <v>Sim</v>
      </c>
      <c r="J187" s="466">
        <f>'[1]General Water'!J187</f>
        <v>0</v>
      </c>
      <c r="K187" s="145" t="s">
        <v>705</v>
      </c>
      <c r="L187" s="387"/>
      <c r="N187" s="745">
        <f t="shared" si="2"/>
        <v>1</v>
      </c>
      <c r="O187" s="745">
        <f t="shared" si="2"/>
        <v>1</v>
      </c>
      <c r="P187" s="745"/>
      <c r="Q187" s="745"/>
    </row>
    <row r="188" spans="1:17" ht="11.1" customHeight="1" x14ac:dyDescent="0.25">
      <c r="A188" s="94" t="s">
        <v>314</v>
      </c>
      <c r="B188" s="109" t="s">
        <v>367</v>
      </c>
      <c r="C188" s="110" t="s">
        <v>329</v>
      </c>
      <c r="D188" s="109" t="s">
        <v>330</v>
      </c>
      <c r="E188" s="109">
        <v>6</v>
      </c>
      <c r="F188" s="109" t="s">
        <v>571</v>
      </c>
      <c r="G188" s="113" t="s">
        <v>19</v>
      </c>
      <c r="H188" s="111" t="s">
        <v>15</v>
      </c>
      <c r="I188" s="466" t="str">
        <f>'[1]General Water'!I188</f>
        <v>Sim</v>
      </c>
      <c r="J188" s="466">
        <f>'[1]General Water'!J188</f>
        <v>0</v>
      </c>
      <c r="K188" s="145" t="s">
        <v>714</v>
      </c>
      <c r="L188" s="387"/>
      <c r="N188" s="745">
        <f t="shared" si="2"/>
        <v>1</v>
      </c>
      <c r="O188" s="745">
        <f t="shared" si="2"/>
        <v>1</v>
      </c>
      <c r="P188" s="745"/>
      <c r="Q188" s="745"/>
    </row>
    <row r="189" spans="1:17" ht="11.1" customHeight="1" x14ac:dyDescent="0.25">
      <c r="A189" s="94" t="s">
        <v>314</v>
      </c>
      <c r="B189" s="109" t="s">
        <v>367</v>
      </c>
      <c r="C189" s="110" t="s">
        <v>329</v>
      </c>
      <c r="D189" s="109" t="s">
        <v>330</v>
      </c>
      <c r="E189" s="109">
        <v>6</v>
      </c>
      <c r="F189" s="109" t="s">
        <v>571</v>
      </c>
      <c r="G189" s="113" t="s">
        <v>17</v>
      </c>
      <c r="H189" s="111" t="s">
        <v>15</v>
      </c>
      <c r="I189" s="466" t="str">
        <f>'[1]General Water'!I189</f>
        <v>Sim</v>
      </c>
      <c r="J189" s="466">
        <f>'[1]General Water'!J189</f>
        <v>0</v>
      </c>
      <c r="K189" s="145" t="s">
        <v>709</v>
      </c>
      <c r="L189" s="391"/>
      <c r="N189" s="745">
        <f t="shared" si="2"/>
        <v>1</v>
      </c>
      <c r="O189" s="745">
        <f t="shared" si="2"/>
        <v>1</v>
      </c>
      <c r="P189" s="745"/>
      <c r="Q189" s="745"/>
    </row>
    <row r="190" spans="1:17" ht="11.1" customHeight="1" x14ac:dyDescent="0.25">
      <c r="A190" s="94" t="s">
        <v>314</v>
      </c>
      <c r="B190" s="109" t="s">
        <v>367</v>
      </c>
      <c r="C190" s="110" t="s">
        <v>329</v>
      </c>
      <c r="D190" s="109" t="s">
        <v>330</v>
      </c>
      <c r="E190" s="109">
        <v>7</v>
      </c>
      <c r="F190" s="109" t="s">
        <v>575</v>
      </c>
      <c r="G190" s="109" t="s">
        <v>14</v>
      </c>
      <c r="H190" s="111" t="s">
        <v>15</v>
      </c>
      <c r="I190" s="466" t="str">
        <f>'[1]General Water'!I190</f>
        <v>Sim</v>
      </c>
      <c r="J190" s="466">
        <f>'[1]General Water'!J190</f>
        <v>0</v>
      </c>
      <c r="K190" s="145" t="s">
        <v>436</v>
      </c>
      <c r="L190" s="386" t="s">
        <v>23</v>
      </c>
      <c r="N190" s="745">
        <f t="shared" si="2"/>
        <v>1</v>
      </c>
      <c r="O190" s="745">
        <f t="shared" si="2"/>
        <v>1</v>
      </c>
      <c r="P190" s="745">
        <f>N190*N191*N192*N193</f>
        <v>0</v>
      </c>
      <c r="Q190" s="745">
        <f>O190*O191*O192*O193</f>
        <v>1</v>
      </c>
    </row>
    <row r="191" spans="1:17" ht="11.1" customHeight="1" x14ac:dyDescent="0.25">
      <c r="A191" s="94" t="s">
        <v>314</v>
      </c>
      <c r="B191" s="109" t="s">
        <v>367</v>
      </c>
      <c r="C191" s="110" t="s">
        <v>329</v>
      </c>
      <c r="D191" s="109" t="s">
        <v>330</v>
      </c>
      <c r="E191" s="109">
        <v>7</v>
      </c>
      <c r="F191" s="109" t="s">
        <v>575</v>
      </c>
      <c r="G191" s="113" t="s">
        <v>21</v>
      </c>
      <c r="H191" s="111" t="s">
        <v>15</v>
      </c>
      <c r="I191" s="466" t="str">
        <f>'[1]General Water'!I191</f>
        <v>Sim</v>
      </c>
      <c r="J191" s="466">
        <f>'[1]General Water'!J191</f>
        <v>0</v>
      </c>
      <c r="K191" s="145" t="s">
        <v>716</v>
      </c>
      <c r="L191" s="387"/>
      <c r="N191" s="745">
        <f t="shared" si="2"/>
        <v>1</v>
      </c>
      <c r="O191" s="745">
        <f t="shared" si="2"/>
        <v>1</v>
      </c>
      <c r="P191" s="745"/>
      <c r="Q191" s="745"/>
    </row>
    <row r="192" spans="1:17" ht="11.1" customHeight="1" x14ac:dyDescent="0.25">
      <c r="A192" s="94" t="s">
        <v>314</v>
      </c>
      <c r="B192" s="109" t="s">
        <v>367</v>
      </c>
      <c r="C192" s="110" t="s">
        <v>329</v>
      </c>
      <c r="D192" s="109" t="s">
        <v>330</v>
      </c>
      <c r="E192" s="109">
        <v>7</v>
      </c>
      <c r="F192" s="109" t="s">
        <v>575</v>
      </c>
      <c r="G192" s="113" t="s">
        <v>19</v>
      </c>
      <c r="H192" s="111" t="s">
        <v>23</v>
      </c>
      <c r="I192" s="466" t="str">
        <f>'[1]General Water'!I192</f>
        <v>Sim</v>
      </c>
      <c r="J192" s="466">
        <f>'[1]General Water'!J192</f>
        <v>0</v>
      </c>
      <c r="K192" s="145" t="s">
        <v>715</v>
      </c>
      <c r="L192" s="387"/>
      <c r="N192" s="745">
        <f t="shared" si="2"/>
        <v>0</v>
      </c>
      <c r="O192" s="745">
        <f t="shared" si="2"/>
        <v>1</v>
      </c>
      <c r="P192" s="745"/>
      <c r="Q192" s="745"/>
    </row>
    <row r="193" spans="1:17" ht="11.1" customHeight="1" x14ac:dyDescent="0.25">
      <c r="A193" s="94" t="s">
        <v>314</v>
      </c>
      <c r="B193" s="109" t="s">
        <v>367</v>
      </c>
      <c r="C193" s="110" t="s">
        <v>329</v>
      </c>
      <c r="D193" s="109" t="s">
        <v>330</v>
      </c>
      <c r="E193" s="109">
        <v>7</v>
      </c>
      <c r="F193" s="109" t="s">
        <v>575</v>
      </c>
      <c r="G193" s="113" t="s">
        <v>17</v>
      </c>
      <c r="H193" s="111" t="s">
        <v>15</v>
      </c>
      <c r="I193" s="466" t="str">
        <f>'[1]General Water'!I193</f>
        <v>Sim</v>
      </c>
      <c r="J193" s="466">
        <f>'[1]General Water'!J193</f>
        <v>0</v>
      </c>
      <c r="K193" s="145" t="s">
        <v>495</v>
      </c>
      <c r="L193" s="391"/>
      <c r="N193" s="745">
        <f t="shared" si="2"/>
        <v>1</v>
      </c>
      <c r="O193" s="745">
        <f t="shared" si="2"/>
        <v>1</v>
      </c>
      <c r="P193" s="745"/>
      <c r="Q193" s="745"/>
    </row>
    <row r="194" spans="1:17" ht="11.1" customHeight="1" x14ac:dyDescent="0.25">
      <c r="A194" s="94" t="s">
        <v>314</v>
      </c>
      <c r="B194" s="109" t="s">
        <v>367</v>
      </c>
      <c r="C194" s="110" t="s">
        <v>329</v>
      </c>
      <c r="D194" s="109" t="s">
        <v>330</v>
      </c>
      <c r="E194" s="109">
        <v>8</v>
      </c>
      <c r="F194" s="109" t="s">
        <v>578</v>
      </c>
      <c r="G194" s="109" t="s">
        <v>14</v>
      </c>
      <c r="H194" s="111" t="s">
        <v>15</v>
      </c>
      <c r="I194" s="466" t="str">
        <f>'[1]General Water'!I194</f>
        <v>Sim</v>
      </c>
      <c r="J194" s="466">
        <f>'[1]General Water'!J194</f>
        <v>0</v>
      </c>
      <c r="K194" s="145" t="s">
        <v>172</v>
      </c>
      <c r="L194" s="386" t="s">
        <v>15</v>
      </c>
      <c r="N194" s="745">
        <f t="shared" si="2"/>
        <v>1</v>
      </c>
      <c r="O194" s="745">
        <f t="shared" si="2"/>
        <v>1</v>
      </c>
      <c r="P194" s="745">
        <f>N194*N195*N196*N197</f>
        <v>1</v>
      </c>
      <c r="Q194" s="745">
        <f>O194*O195*O196*O197</f>
        <v>1</v>
      </c>
    </row>
    <row r="195" spans="1:17" ht="11.1" customHeight="1" x14ac:dyDescent="0.25">
      <c r="A195" s="94" t="s">
        <v>314</v>
      </c>
      <c r="B195" s="109" t="s">
        <v>367</v>
      </c>
      <c r="C195" s="110" t="s">
        <v>329</v>
      </c>
      <c r="D195" s="109" t="s">
        <v>330</v>
      </c>
      <c r="E195" s="109">
        <v>8</v>
      </c>
      <c r="F195" s="109" t="s">
        <v>578</v>
      </c>
      <c r="G195" s="113" t="s">
        <v>21</v>
      </c>
      <c r="H195" s="111" t="s">
        <v>15</v>
      </c>
      <c r="I195" s="466" t="str">
        <f>'[1]General Water'!I195</f>
        <v>sim</v>
      </c>
      <c r="J195" s="466">
        <f>'[1]General Water'!J195</f>
        <v>0</v>
      </c>
      <c r="K195" s="145" t="s">
        <v>705</v>
      </c>
      <c r="L195" s="387"/>
      <c r="N195" s="745">
        <f t="shared" ref="N195:O258" si="3">IF(OR(H195="Sim",H195="sim"),1,0)</f>
        <v>1</v>
      </c>
      <c r="O195" s="745">
        <f t="shared" si="3"/>
        <v>1</v>
      </c>
      <c r="P195" s="745"/>
      <c r="Q195" s="745"/>
    </row>
    <row r="196" spans="1:17" ht="11.1" customHeight="1" x14ac:dyDescent="0.25">
      <c r="A196" s="94" t="s">
        <v>314</v>
      </c>
      <c r="B196" s="109" t="s">
        <v>367</v>
      </c>
      <c r="C196" s="110" t="s">
        <v>329</v>
      </c>
      <c r="D196" s="109" t="s">
        <v>330</v>
      </c>
      <c r="E196" s="109">
        <v>8</v>
      </c>
      <c r="F196" s="109" t="s">
        <v>578</v>
      </c>
      <c r="G196" s="113" t="s">
        <v>19</v>
      </c>
      <c r="H196" s="111" t="s">
        <v>15</v>
      </c>
      <c r="I196" s="466" t="str">
        <f>'[1]General Water'!I196</f>
        <v>Sim</v>
      </c>
      <c r="J196" s="466">
        <f>'[1]General Water'!J196</f>
        <v>0</v>
      </c>
      <c r="K196" s="145" t="s">
        <v>718</v>
      </c>
      <c r="L196" s="387"/>
      <c r="N196" s="745">
        <f t="shared" si="3"/>
        <v>1</v>
      </c>
      <c r="O196" s="745">
        <f t="shared" si="3"/>
        <v>1</v>
      </c>
      <c r="P196" s="745"/>
      <c r="Q196" s="745"/>
    </row>
    <row r="197" spans="1:17" ht="11.1" customHeight="1" x14ac:dyDescent="0.25">
      <c r="A197" s="94" t="s">
        <v>314</v>
      </c>
      <c r="B197" s="109" t="s">
        <v>367</v>
      </c>
      <c r="C197" s="110" t="s">
        <v>329</v>
      </c>
      <c r="D197" s="109" t="s">
        <v>330</v>
      </c>
      <c r="E197" s="109">
        <v>8</v>
      </c>
      <c r="F197" s="109" t="s">
        <v>578</v>
      </c>
      <c r="G197" s="113" t="s">
        <v>17</v>
      </c>
      <c r="H197" s="111" t="s">
        <v>15</v>
      </c>
      <c r="I197" s="466" t="str">
        <f>'[1]General Water'!I197</f>
        <v>Sim</v>
      </c>
      <c r="J197" s="466">
        <f>'[1]General Water'!J197</f>
        <v>0</v>
      </c>
      <c r="K197" s="145" t="s">
        <v>717</v>
      </c>
      <c r="L197" s="391"/>
      <c r="N197" s="745">
        <f t="shared" si="3"/>
        <v>1</v>
      </c>
      <c r="O197" s="745">
        <f t="shared" si="3"/>
        <v>1</v>
      </c>
      <c r="P197" s="745"/>
      <c r="Q197" s="745"/>
    </row>
    <row r="198" spans="1:17" ht="11.1" customHeight="1" x14ac:dyDescent="0.25">
      <c r="A198" s="94" t="s">
        <v>314</v>
      </c>
      <c r="B198" s="106" t="s">
        <v>367</v>
      </c>
      <c r="C198" s="107" t="s">
        <v>331</v>
      </c>
      <c r="D198" s="106" t="s">
        <v>332</v>
      </c>
      <c r="E198" s="106">
        <v>1</v>
      </c>
      <c r="F198" s="106" t="s">
        <v>555</v>
      </c>
      <c r="G198" s="106" t="s">
        <v>14</v>
      </c>
      <c r="H198" s="114" t="s">
        <v>15</v>
      </c>
      <c r="I198" s="469" t="str">
        <f>'[1]General Water'!I198</f>
        <v>Sim</v>
      </c>
      <c r="J198" s="469">
        <f>'[1]General Water'!J198</f>
        <v>0</v>
      </c>
      <c r="K198" s="144" t="s">
        <v>719</v>
      </c>
      <c r="L198" s="392" t="s">
        <v>15</v>
      </c>
      <c r="N198" s="745">
        <f t="shared" si="3"/>
        <v>1</v>
      </c>
      <c r="O198" s="745">
        <f t="shared" si="3"/>
        <v>1</v>
      </c>
      <c r="P198" s="745">
        <f>N198*N199*N200*N201</f>
        <v>1</v>
      </c>
      <c r="Q198" s="745">
        <f>O198*O199*O200*O201</f>
        <v>1</v>
      </c>
    </row>
    <row r="199" spans="1:17" ht="11.1" customHeight="1" x14ac:dyDescent="0.25">
      <c r="A199" s="94" t="s">
        <v>314</v>
      </c>
      <c r="B199" s="106" t="s">
        <v>367</v>
      </c>
      <c r="C199" s="107" t="s">
        <v>331</v>
      </c>
      <c r="D199" s="106" t="s">
        <v>332</v>
      </c>
      <c r="E199" s="106">
        <v>1</v>
      </c>
      <c r="F199" s="106" t="s">
        <v>555</v>
      </c>
      <c r="G199" s="105" t="s">
        <v>21</v>
      </c>
      <c r="H199" s="114" t="s">
        <v>15</v>
      </c>
      <c r="I199" s="469" t="str">
        <f>'[1]General Water'!I199</f>
        <v>Sim</v>
      </c>
      <c r="J199" s="469">
        <f>'[1]General Water'!J199</f>
        <v>0</v>
      </c>
      <c r="K199" s="144" t="s">
        <v>721</v>
      </c>
      <c r="L199" s="393"/>
      <c r="N199" s="745">
        <f t="shared" si="3"/>
        <v>1</v>
      </c>
      <c r="O199" s="745">
        <f t="shared" si="3"/>
        <v>1</v>
      </c>
      <c r="P199" s="745"/>
      <c r="Q199" s="745"/>
    </row>
    <row r="200" spans="1:17" ht="11.1" customHeight="1" x14ac:dyDescent="0.25">
      <c r="A200" s="94" t="s">
        <v>314</v>
      </c>
      <c r="B200" s="106" t="s">
        <v>367</v>
      </c>
      <c r="C200" s="107" t="s">
        <v>331</v>
      </c>
      <c r="D200" s="106" t="s">
        <v>332</v>
      </c>
      <c r="E200" s="106">
        <v>1</v>
      </c>
      <c r="F200" s="106" t="s">
        <v>555</v>
      </c>
      <c r="G200" s="105" t="s">
        <v>19</v>
      </c>
      <c r="H200" s="114" t="s">
        <v>15</v>
      </c>
      <c r="I200" s="469" t="str">
        <f>'[1]General Water'!I200</f>
        <v>Sim</v>
      </c>
      <c r="J200" s="469">
        <f>'[1]General Water'!J200</f>
        <v>0</v>
      </c>
      <c r="K200" s="144" t="s">
        <v>698</v>
      </c>
      <c r="L200" s="393"/>
      <c r="N200" s="745">
        <f t="shared" si="3"/>
        <v>1</v>
      </c>
      <c r="O200" s="745">
        <f t="shared" si="3"/>
        <v>1</v>
      </c>
      <c r="P200" s="745"/>
      <c r="Q200" s="745"/>
    </row>
    <row r="201" spans="1:17" ht="11.1" customHeight="1" x14ac:dyDescent="0.25">
      <c r="A201" s="94" t="s">
        <v>314</v>
      </c>
      <c r="B201" s="106" t="s">
        <v>367</v>
      </c>
      <c r="C201" s="107" t="s">
        <v>331</v>
      </c>
      <c r="D201" s="106" t="s">
        <v>332</v>
      </c>
      <c r="E201" s="106">
        <v>1</v>
      </c>
      <c r="F201" s="106" t="s">
        <v>555</v>
      </c>
      <c r="G201" s="105" t="s">
        <v>17</v>
      </c>
      <c r="H201" s="114" t="s">
        <v>15</v>
      </c>
      <c r="I201" s="469" t="str">
        <f>'[1]General Water'!I201</f>
        <v>Sim</v>
      </c>
      <c r="J201" s="469">
        <f>'[1]General Water'!J201</f>
        <v>0</v>
      </c>
      <c r="K201" s="144" t="s">
        <v>720</v>
      </c>
      <c r="L201" s="394"/>
      <c r="N201" s="745">
        <f t="shared" si="3"/>
        <v>1</v>
      </c>
      <c r="O201" s="745">
        <f t="shared" si="3"/>
        <v>1</v>
      </c>
      <c r="P201" s="745"/>
      <c r="Q201" s="745"/>
    </row>
    <row r="202" spans="1:17" ht="11.1" customHeight="1" x14ac:dyDescent="0.25">
      <c r="A202" s="94" t="s">
        <v>314</v>
      </c>
      <c r="B202" s="106" t="s">
        <v>367</v>
      </c>
      <c r="C202" s="107" t="s">
        <v>331</v>
      </c>
      <c r="D202" s="106" t="s">
        <v>332</v>
      </c>
      <c r="E202" s="106">
        <v>2</v>
      </c>
      <c r="F202" s="106" t="s">
        <v>585</v>
      </c>
      <c r="G202" s="106" t="s">
        <v>14</v>
      </c>
      <c r="H202" s="114" t="s">
        <v>15</v>
      </c>
      <c r="I202" s="469" t="str">
        <f>'[1]General Water'!I202</f>
        <v>Sim</v>
      </c>
      <c r="J202" s="469">
        <f>'[1]General Water'!J202</f>
        <v>0</v>
      </c>
      <c r="K202" s="144" t="s">
        <v>586</v>
      </c>
      <c r="L202" s="392" t="s">
        <v>15</v>
      </c>
      <c r="N202" s="745">
        <f t="shared" si="3"/>
        <v>1</v>
      </c>
      <c r="O202" s="745">
        <f t="shared" si="3"/>
        <v>1</v>
      </c>
      <c r="P202" s="745">
        <f>N202*N203*N204*N205</f>
        <v>1</v>
      </c>
      <c r="Q202" s="745">
        <f>O202*O203*O204*O205</f>
        <v>1</v>
      </c>
    </row>
    <row r="203" spans="1:17" ht="11.1" customHeight="1" x14ac:dyDescent="0.25">
      <c r="A203" s="94" t="s">
        <v>314</v>
      </c>
      <c r="B203" s="106" t="s">
        <v>367</v>
      </c>
      <c r="C203" s="107" t="s">
        <v>331</v>
      </c>
      <c r="D203" s="106" t="s">
        <v>332</v>
      </c>
      <c r="E203" s="106">
        <v>2</v>
      </c>
      <c r="F203" s="106" t="s">
        <v>585</v>
      </c>
      <c r="G203" s="105" t="s">
        <v>21</v>
      </c>
      <c r="H203" s="114" t="s">
        <v>15</v>
      </c>
      <c r="I203" s="469" t="str">
        <f>'[1]General Water'!I203</f>
        <v>Sim</v>
      </c>
      <c r="J203" s="469">
        <f>'[1]General Water'!J203</f>
        <v>0</v>
      </c>
      <c r="K203" s="144" t="s">
        <v>698</v>
      </c>
      <c r="L203" s="393"/>
      <c r="N203" s="745">
        <f t="shared" si="3"/>
        <v>1</v>
      </c>
      <c r="O203" s="745">
        <f t="shared" si="3"/>
        <v>1</v>
      </c>
      <c r="P203" s="745"/>
      <c r="Q203" s="745"/>
    </row>
    <row r="204" spans="1:17" ht="11.1" customHeight="1" x14ac:dyDescent="0.25">
      <c r="A204" s="94" t="s">
        <v>314</v>
      </c>
      <c r="B204" s="106" t="s">
        <v>367</v>
      </c>
      <c r="C204" s="107" t="s">
        <v>331</v>
      </c>
      <c r="D204" s="106" t="s">
        <v>332</v>
      </c>
      <c r="E204" s="106">
        <v>2</v>
      </c>
      <c r="F204" s="106" t="s">
        <v>585</v>
      </c>
      <c r="G204" s="105" t="s">
        <v>19</v>
      </c>
      <c r="H204" s="114" t="s">
        <v>15</v>
      </c>
      <c r="I204" s="469" t="str">
        <f>'[1]General Water'!I204</f>
        <v>Sim</v>
      </c>
      <c r="J204" s="469">
        <f>'[1]General Water'!J204</f>
        <v>0</v>
      </c>
      <c r="K204" s="144" t="s">
        <v>722</v>
      </c>
      <c r="L204" s="393"/>
      <c r="N204" s="745">
        <f t="shared" si="3"/>
        <v>1</v>
      </c>
      <c r="O204" s="745">
        <f t="shared" si="3"/>
        <v>1</v>
      </c>
      <c r="P204" s="745"/>
      <c r="Q204" s="745"/>
    </row>
    <row r="205" spans="1:17" ht="11.1" customHeight="1" x14ac:dyDescent="0.25">
      <c r="A205" s="94" t="s">
        <v>314</v>
      </c>
      <c r="B205" s="106" t="s">
        <v>367</v>
      </c>
      <c r="C205" s="107" t="s">
        <v>331</v>
      </c>
      <c r="D205" s="106" t="s">
        <v>332</v>
      </c>
      <c r="E205" s="106">
        <v>2</v>
      </c>
      <c r="F205" s="106" t="s">
        <v>585</v>
      </c>
      <c r="G205" s="105" t="s">
        <v>17</v>
      </c>
      <c r="H205" s="114" t="s">
        <v>15</v>
      </c>
      <c r="I205" s="469" t="str">
        <f>'[1]General Water'!I205</f>
        <v>Sim</v>
      </c>
      <c r="J205" s="469">
        <f>'[1]General Water'!J205</f>
        <v>0</v>
      </c>
      <c r="K205" s="144" t="s">
        <v>587</v>
      </c>
      <c r="L205" s="394"/>
      <c r="N205" s="745">
        <f t="shared" si="3"/>
        <v>1</v>
      </c>
      <c r="O205" s="745">
        <f t="shared" si="3"/>
        <v>1</v>
      </c>
      <c r="P205" s="745"/>
      <c r="Q205" s="745"/>
    </row>
    <row r="206" spans="1:17" ht="11.1" customHeight="1" x14ac:dyDescent="0.25">
      <c r="A206" s="94" t="s">
        <v>314</v>
      </c>
      <c r="B206" s="106" t="s">
        <v>367</v>
      </c>
      <c r="C206" s="107" t="s">
        <v>331</v>
      </c>
      <c r="D206" s="106" t="s">
        <v>332</v>
      </c>
      <c r="E206" s="106">
        <v>3</v>
      </c>
      <c r="F206" s="106" t="s">
        <v>590</v>
      </c>
      <c r="G206" s="106" t="s">
        <v>14</v>
      </c>
      <c r="H206" s="114" t="s">
        <v>15</v>
      </c>
      <c r="I206" s="469" t="str">
        <f>'[1]General Water'!I206</f>
        <v>Sim</v>
      </c>
      <c r="J206" s="469">
        <f>'[1]General Water'!J206</f>
        <v>0</v>
      </c>
      <c r="K206" s="144" t="s">
        <v>591</v>
      </c>
      <c r="L206" s="392" t="s">
        <v>15</v>
      </c>
      <c r="N206" s="745">
        <f t="shared" si="3"/>
        <v>1</v>
      </c>
      <c r="O206" s="745">
        <f t="shared" si="3"/>
        <v>1</v>
      </c>
      <c r="P206" s="745">
        <f>N206*N207*N208*N209</f>
        <v>1</v>
      </c>
      <c r="Q206" s="745">
        <f>O206*O207*O208*O209</f>
        <v>1</v>
      </c>
    </row>
    <row r="207" spans="1:17" ht="11.1" customHeight="1" x14ac:dyDescent="0.25">
      <c r="A207" s="94" t="s">
        <v>314</v>
      </c>
      <c r="B207" s="106" t="s">
        <v>367</v>
      </c>
      <c r="C207" s="107" t="s">
        <v>331</v>
      </c>
      <c r="D207" s="106" t="s">
        <v>332</v>
      </c>
      <c r="E207" s="106">
        <v>3</v>
      </c>
      <c r="F207" s="106" t="s">
        <v>590</v>
      </c>
      <c r="G207" s="105" t="s">
        <v>21</v>
      </c>
      <c r="H207" s="114" t="s">
        <v>15</v>
      </c>
      <c r="I207" s="469" t="str">
        <f>'[1]General Water'!I207</f>
        <v>Sim</v>
      </c>
      <c r="J207" s="469">
        <f>'[1]General Water'!J207</f>
        <v>0</v>
      </c>
      <c r="K207" s="144" t="s">
        <v>698</v>
      </c>
      <c r="L207" s="393"/>
      <c r="N207" s="745">
        <f t="shared" si="3"/>
        <v>1</v>
      </c>
      <c r="O207" s="745">
        <f t="shared" si="3"/>
        <v>1</v>
      </c>
      <c r="P207" s="745"/>
      <c r="Q207" s="745"/>
    </row>
    <row r="208" spans="1:17" ht="11.1" customHeight="1" x14ac:dyDescent="0.25">
      <c r="A208" s="94" t="s">
        <v>314</v>
      </c>
      <c r="B208" s="106" t="s">
        <v>367</v>
      </c>
      <c r="C208" s="107" t="s">
        <v>331</v>
      </c>
      <c r="D208" s="106" t="s">
        <v>332</v>
      </c>
      <c r="E208" s="106">
        <v>3</v>
      </c>
      <c r="F208" s="106" t="s">
        <v>590</v>
      </c>
      <c r="G208" s="105" t="s">
        <v>19</v>
      </c>
      <c r="H208" s="114" t="s">
        <v>15</v>
      </c>
      <c r="I208" s="469" t="str">
        <f>'[1]General Water'!I208</f>
        <v>Sim</v>
      </c>
      <c r="J208" s="469">
        <f>'[1]General Water'!J208</f>
        <v>0</v>
      </c>
      <c r="K208" s="144" t="s">
        <v>722</v>
      </c>
      <c r="L208" s="393"/>
      <c r="N208" s="745">
        <f t="shared" si="3"/>
        <v>1</v>
      </c>
      <c r="O208" s="745">
        <f t="shared" si="3"/>
        <v>1</v>
      </c>
      <c r="P208" s="745"/>
      <c r="Q208" s="745"/>
    </row>
    <row r="209" spans="1:17" ht="11.1" customHeight="1" x14ac:dyDescent="0.25">
      <c r="A209" s="94" t="s">
        <v>314</v>
      </c>
      <c r="B209" s="106" t="s">
        <v>367</v>
      </c>
      <c r="C209" s="107" t="s">
        <v>331</v>
      </c>
      <c r="D209" s="106" t="s">
        <v>332</v>
      </c>
      <c r="E209" s="106">
        <v>3</v>
      </c>
      <c r="F209" s="106" t="s">
        <v>590</v>
      </c>
      <c r="G209" s="105" t="s">
        <v>17</v>
      </c>
      <c r="H209" s="114" t="s">
        <v>15</v>
      </c>
      <c r="I209" s="469" t="str">
        <f>'[1]General Water'!I209</f>
        <v>Sim</v>
      </c>
      <c r="J209" s="469">
        <f>'[1]General Water'!J209</f>
        <v>0</v>
      </c>
      <c r="K209" s="144" t="s">
        <v>592</v>
      </c>
      <c r="L209" s="394"/>
      <c r="N209" s="745">
        <f t="shared" si="3"/>
        <v>1</v>
      </c>
      <c r="O209" s="745">
        <f t="shared" si="3"/>
        <v>1</v>
      </c>
      <c r="P209" s="745"/>
      <c r="Q209" s="745"/>
    </row>
    <row r="210" spans="1:17" ht="11.1" customHeight="1" x14ac:dyDescent="0.25">
      <c r="A210" s="94" t="s">
        <v>314</v>
      </c>
      <c r="B210" s="106" t="s">
        <v>367</v>
      </c>
      <c r="C210" s="107" t="s">
        <v>331</v>
      </c>
      <c r="D210" s="106" t="s">
        <v>332</v>
      </c>
      <c r="E210" s="106">
        <v>4</v>
      </c>
      <c r="F210" s="106" t="s">
        <v>595</v>
      </c>
      <c r="G210" s="106" t="s">
        <v>14</v>
      </c>
      <c r="H210" s="114" t="s">
        <v>15</v>
      </c>
      <c r="I210" s="469" t="str">
        <f>'[1]General Water'!I210</f>
        <v>Sim</v>
      </c>
      <c r="J210" s="469">
        <f>'[1]General Water'!J210</f>
        <v>0</v>
      </c>
      <c r="K210" s="144" t="s">
        <v>34</v>
      </c>
      <c r="L210" s="392" t="s">
        <v>23</v>
      </c>
      <c r="N210" s="745">
        <f t="shared" si="3"/>
        <v>1</v>
      </c>
      <c r="O210" s="745">
        <f t="shared" si="3"/>
        <v>1</v>
      </c>
      <c r="P210" s="745">
        <f>N210*N211*N212*N213</f>
        <v>0</v>
      </c>
      <c r="Q210" s="745">
        <f>O210*O211*O212*O213</f>
        <v>0</v>
      </c>
    </row>
    <row r="211" spans="1:17" ht="11.1" customHeight="1" x14ac:dyDescent="0.25">
      <c r="A211" s="94" t="s">
        <v>314</v>
      </c>
      <c r="B211" s="106" t="s">
        <v>367</v>
      </c>
      <c r="C211" s="107" t="s">
        <v>331</v>
      </c>
      <c r="D211" s="106" t="s">
        <v>332</v>
      </c>
      <c r="E211" s="106">
        <v>4</v>
      </c>
      <c r="F211" s="106" t="s">
        <v>595</v>
      </c>
      <c r="G211" s="105" t="s">
        <v>21</v>
      </c>
      <c r="H211" s="114" t="s">
        <v>15</v>
      </c>
      <c r="I211" s="469" t="str">
        <f>'[1]General Water'!I211</f>
        <v>Sim</v>
      </c>
      <c r="J211" s="469">
        <f>'[1]General Water'!J211</f>
        <v>0</v>
      </c>
      <c r="K211" s="144" t="s">
        <v>724</v>
      </c>
      <c r="L211" s="393"/>
      <c r="N211" s="745">
        <f t="shared" si="3"/>
        <v>1</v>
      </c>
      <c r="O211" s="745">
        <f t="shared" si="3"/>
        <v>1</v>
      </c>
      <c r="P211" s="745"/>
      <c r="Q211" s="745"/>
    </row>
    <row r="212" spans="1:17" ht="11.1" customHeight="1" x14ac:dyDescent="0.25">
      <c r="A212" s="94" t="s">
        <v>314</v>
      </c>
      <c r="B212" s="106" t="s">
        <v>367</v>
      </c>
      <c r="C212" s="107" t="s">
        <v>331</v>
      </c>
      <c r="D212" s="106" t="s">
        <v>332</v>
      </c>
      <c r="E212" s="106">
        <v>4</v>
      </c>
      <c r="F212" s="106" t="s">
        <v>595</v>
      </c>
      <c r="G212" s="105" t="s">
        <v>19</v>
      </c>
      <c r="H212" s="114" t="s">
        <v>23</v>
      </c>
      <c r="I212" s="469" t="s">
        <v>106</v>
      </c>
      <c r="J212" s="469">
        <f>'[1]General Water'!J212</f>
        <v>0</v>
      </c>
      <c r="K212" s="144" t="s">
        <v>723</v>
      </c>
      <c r="L212" s="393"/>
      <c r="N212" s="745">
        <f t="shared" si="3"/>
        <v>0</v>
      </c>
      <c r="O212" s="745">
        <f t="shared" si="3"/>
        <v>0</v>
      </c>
      <c r="P212" s="745"/>
      <c r="Q212" s="745"/>
    </row>
    <row r="213" spans="1:17" ht="11.1" customHeight="1" x14ac:dyDescent="0.25">
      <c r="A213" s="94" t="s">
        <v>314</v>
      </c>
      <c r="B213" s="106" t="s">
        <v>367</v>
      </c>
      <c r="C213" s="107" t="s">
        <v>331</v>
      </c>
      <c r="D213" s="106" t="s">
        <v>332</v>
      </c>
      <c r="E213" s="106">
        <v>4</v>
      </c>
      <c r="F213" s="106" t="s">
        <v>595</v>
      </c>
      <c r="G213" s="105" t="s">
        <v>17</v>
      </c>
      <c r="H213" s="114" t="s">
        <v>15</v>
      </c>
      <c r="I213" s="469" t="str">
        <f>'[1]General Water'!I213</f>
        <v>Sim</v>
      </c>
      <c r="J213" s="469">
        <f>'[1]General Water'!J213</f>
        <v>0</v>
      </c>
      <c r="K213" s="144" t="s">
        <v>50</v>
      </c>
      <c r="L213" s="394"/>
      <c r="N213" s="745">
        <f t="shared" si="3"/>
        <v>1</v>
      </c>
      <c r="O213" s="745">
        <f t="shared" si="3"/>
        <v>1</v>
      </c>
      <c r="P213" s="745"/>
      <c r="Q213" s="745"/>
    </row>
    <row r="214" spans="1:17" ht="11.1" customHeight="1" x14ac:dyDescent="0.25">
      <c r="A214" s="94" t="s">
        <v>314</v>
      </c>
      <c r="B214" s="106" t="s">
        <v>367</v>
      </c>
      <c r="C214" s="107" t="s">
        <v>331</v>
      </c>
      <c r="D214" s="106" t="s">
        <v>332</v>
      </c>
      <c r="E214" s="106">
        <v>5</v>
      </c>
      <c r="F214" s="106" t="s">
        <v>575</v>
      </c>
      <c r="G214" s="106" t="s">
        <v>14</v>
      </c>
      <c r="H214" s="114" t="s">
        <v>15</v>
      </c>
      <c r="I214" s="469" t="str">
        <f>'[1]General Water'!I214</f>
        <v>Sim</v>
      </c>
      <c r="J214" s="469">
        <f>'[1]General Water'!J214</f>
        <v>0</v>
      </c>
      <c r="K214" s="144" t="s">
        <v>436</v>
      </c>
      <c r="L214" s="392" t="s">
        <v>23</v>
      </c>
      <c r="N214" s="745">
        <f t="shared" si="3"/>
        <v>1</v>
      </c>
      <c r="O214" s="745">
        <f t="shared" si="3"/>
        <v>1</v>
      </c>
      <c r="P214" s="745">
        <f>N214*N215*N216*N217</f>
        <v>0</v>
      </c>
      <c r="Q214" s="745">
        <f>O214*O215*O216*O217</f>
        <v>1</v>
      </c>
    </row>
    <row r="215" spans="1:17" ht="11.1" customHeight="1" x14ac:dyDescent="0.25">
      <c r="A215" s="94" t="s">
        <v>314</v>
      </c>
      <c r="B215" s="106" t="s">
        <v>367</v>
      </c>
      <c r="C215" s="107" t="s">
        <v>331</v>
      </c>
      <c r="D215" s="106" t="s">
        <v>332</v>
      </c>
      <c r="E215" s="106">
        <v>5</v>
      </c>
      <c r="F215" s="106" t="s">
        <v>575</v>
      </c>
      <c r="G215" s="105" t="s">
        <v>21</v>
      </c>
      <c r="H215" s="114" t="s">
        <v>15</v>
      </c>
      <c r="I215" s="469" t="str">
        <f>'[1]General Water'!I215</f>
        <v>Sim</v>
      </c>
      <c r="J215" s="469">
        <f>'[1]General Water'!J215</f>
        <v>0</v>
      </c>
      <c r="K215" s="144" t="s">
        <v>716</v>
      </c>
      <c r="L215" s="393"/>
      <c r="N215" s="745">
        <f t="shared" si="3"/>
        <v>1</v>
      </c>
      <c r="O215" s="745">
        <f t="shared" si="3"/>
        <v>1</v>
      </c>
      <c r="P215" s="745"/>
      <c r="Q215" s="745"/>
    </row>
    <row r="216" spans="1:17" ht="11.1" customHeight="1" x14ac:dyDescent="0.25">
      <c r="A216" s="94" t="s">
        <v>314</v>
      </c>
      <c r="B216" s="106" t="s">
        <v>367</v>
      </c>
      <c r="C216" s="107" t="s">
        <v>331</v>
      </c>
      <c r="D216" s="106" t="s">
        <v>332</v>
      </c>
      <c r="E216" s="106">
        <v>5</v>
      </c>
      <c r="F216" s="106" t="s">
        <v>575</v>
      </c>
      <c r="G216" s="105" t="s">
        <v>19</v>
      </c>
      <c r="H216" s="114" t="s">
        <v>23</v>
      </c>
      <c r="I216" s="469" t="str">
        <f>'[1]General Water'!I216</f>
        <v>Sim</v>
      </c>
      <c r="J216" s="469">
        <f>'[1]General Water'!J216</f>
        <v>0</v>
      </c>
      <c r="K216" s="144" t="s">
        <v>726</v>
      </c>
      <c r="L216" s="393"/>
      <c r="N216" s="745">
        <f t="shared" si="3"/>
        <v>0</v>
      </c>
      <c r="O216" s="745">
        <f t="shared" si="3"/>
        <v>1</v>
      </c>
      <c r="P216" s="745"/>
      <c r="Q216" s="745"/>
    </row>
    <row r="217" spans="1:17" ht="11.1" customHeight="1" thickBot="1" x14ac:dyDescent="0.3">
      <c r="A217" s="204" t="s">
        <v>314</v>
      </c>
      <c r="B217" s="265" t="s">
        <v>367</v>
      </c>
      <c r="C217" s="266" t="s">
        <v>331</v>
      </c>
      <c r="D217" s="265" t="s">
        <v>332</v>
      </c>
      <c r="E217" s="265">
        <v>5</v>
      </c>
      <c r="F217" s="265" t="s">
        <v>575</v>
      </c>
      <c r="G217" s="267" t="s">
        <v>17</v>
      </c>
      <c r="H217" s="293" t="s">
        <v>23</v>
      </c>
      <c r="I217" s="603" t="str">
        <f>'[1]General Water'!I217</f>
        <v>Sim</v>
      </c>
      <c r="J217" s="603">
        <f>'[1]General Water'!J217</f>
        <v>0</v>
      </c>
      <c r="K217" s="268" t="s">
        <v>725</v>
      </c>
      <c r="L217" s="393"/>
      <c r="N217" s="745">
        <f t="shared" si="3"/>
        <v>0</v>
      </c>
      <c r="O217" s="745">
        <f t="shared" si="3"/>
        <v>1</v>
      </c>
      <c r="P217" s="745"/>
      <c r="Q217" s="745"/>
    </row>
    <row r="218" spans="1:17" ht="11.1" customHeight="1" x14ac:dyDescent="0.25">
      <c r="A218" s="192" t="s">
        <v>314</v>
      </c>
      <c r="B218" s="286" t="s">
        <v>367</v>
      </c>
      <c r="C218" s="287" t="s">
        <v>331</v>
      </c>
      <c r="D218" s="286" t="s">
        <v>332</v>
      </c>
      <c r="E218" s="286">
        <v>6</v>
      </c>
      <c r="F218" s="286" t="s">
        <v>578</v>
      </c>
      <c r="G218" s="286" t="s">
        <v>14</v>
      </c>
      <c r="H218" s="295" t="s">
        <v>15</v>
      </c>
      <c r="I218" s="586" t="str">
        <f>'[1]General Water'!I218</f>
        <v>Sim</v>
      </c>
      <c r="J218" s="586">
        <f>'[1]General Water'!J218</f>
        <v>0</v>
      </c>
      <c r="K218" s="288" t="s">
        <v>34</v>
      </c>
      <c r="L218" s="395" t="s">
        <v>23</v>
      </c>
      <c r="N218" s="745">
        <f t="shared" si="3"/>
        <v>1</v>
      </c>
      <c r="O218" s="745">
        <f t="shared" si="3"/>
        <v>1</v>
      </c>
      <c r="P218" s="745">
        <f>N218*N219*N220*N221</f>
        <v>0</v>
      </c>
      <c r="Q218" s="745">
        <f>O218*O219*O220*O221</f>
        <v>0</v>
      </c>
    </row>
    <row r="219" spans="1:17" ht="11.1" customHeight="1" x14ac:dyDescent="0.25">
      <c r="A219" s="197" t="s">
        <v>314</v>
      </c>
      <c r="B219" s="106" t="s">
        <v>367</v>
      </c>
      <c r="C219" s="107" t="s">
        <v>331</v>
      </c>
      <c r="D219" s="106" t="s">
        <v>332</v>
      </c>
      <c r="E219" s="106">
        <v>6</v>
      </c>
      <c r="F219" s="106" t="s">
        <v>578</v>
      </c>
      <c r="G219" s="105" t="s">
        <v>21</v>
      </c>
      <c r="H219" s="114" t="s">
        <v>15</v>
      </c>
      <c r="I219" s="469" t="str">
        <f>'[1]General Water'!I219</f>
        <v>Sim</v>
      </c>
      <c r="J219" s="469">
        <f>'[1]General Water'!J219</f>
        <v>0</v>
      </c>
      <c r="K219" s="144" t="s">
        <v>729</v>
      </c>
      <c r="L219" s="396"/>
      <c r="N219" s="745">
        <f t="shared" si="3"/>
        <v>1</v>
      </c>
      <c r="O219" s="745">
        <f t="shared" si="3"/>
        <v>1</v>
      </c>
      <c r="P219" s="745"/>
      <c r="Q219" s="745"/>
    </row>
    <row r="220" spans="1:17" ht="11.1" customHeight="1" x14ac:dyDescent="0.25">
      <c r="A220" s="197" t="s">
        <v>314</v>
      </c>
      <c r="B220" s="106" t="s">
        <v>367</v>
      </c>
      <c r="C220" s="107" t="s">
        <v>331</v>
      </c>
      <c r="D220" s="106" t="s">
        <v>332</v>
      </c>
      <c r="E220" s="106">
        <v>6</v>
      </c>
      <c r="F220" s="106" t="s">
        <v>578</v>
      </c>
      <c r="G220" s="105" t="s">
        <v>19</v>
      </c>
      <c r="H220" s="114" t="s">
        <v>23</v>
      </c>
      <c r="I220" s="469" t="str">
        <f>'[1]General Water'!I220</f>
        <v>Não</v>
      </c>
      <c r="J220" s="469">
        <f>'[1]General Water'!J220</f>
        <v>0</v>
      </c>
      <c r="K220" s="144" t="s">
        <v>728</v>
      </c>
      <c r="L220" s="396"/>
      <c r="N220" s="745">
        <f t="shared" si="3"/>
        <v>0</v>
      </c>
      <c r="O220" s="745">
        <f t="shared" si="3"/>
        <v>0</v>
      </c>
      <c r="P220" s="745"/>
      <c r="Q220" s="745"/>
    </row>
    <row r="221" spans="1:17" ht="11.1" customHeight="1" thickBot="1" x14ac:dyDescent="0.3">
      <c r="A221" s="198" t="s">
        <v>314</v>
      </c>
      <c r="B221" s="289" t="s">
        <v>367</v>
      </c>
      <c r="C221" s="290" t="s">
        <v>331</v>
      </c>
      <c r="D221" s="289" t="s">
        <v>332</v>
      </c>
      <c r="E221" s="289">
        <v>6</v>
      </c>
      <c r="F221" s="289" t="s">
        <v>578</v>
      </c>
      <c r="G221" s="291" t="s">
        <v>17</v>
      </c>
      <c r="H221" s="296" t="s">
        <v>15</v>
      </c>
      <c r="I221" s="488" t="str">
        <f>'[1]General Water'!I221</f>
        <v>sim</v>
      </c>
      <c r="J221" s="488">
        <f>'[1]General Water'!J221</f>
        <v>0</v>
      </c>
      <c r="K221" s="292" t="s">
        <v>727</v>
      </c>
      <c r="L221" s="397"/>
      <c r="N221" s="745">
        <f t="shared" si="3"/>
        <v>1</v>
      </c>
      <c r="O221" s="745">
        <f t="shared" si="3"/>
        <v>1</v>
      </c>
      <c r="P221" s="745"/>
      <c r="Q221" s="745"/>
    </row>
    <row r="222" spans="1:17" ht="11.1" customHeight="1" x14ac:dyDescent="0.25">
      <c r="A222" s="187" t="s">
        <v>314</v>
      </c>
      <c r="B222" s="269" t="s">
        <v>367</v>
      </c>
      <c r="C222" s="270" t="s">
        <v>333</v>
      </c>
      <c r="D222" s="269" t="s">
        <v>334</v>
      </c>
      <c r="E222" s="269">
        <v>1</v>
      </c>
      <c r="F222" s="269" t="s">
        <v>604</v>
      </c>
      <c r="G222" s="269" t="s">
        <v>14</v>
      </c>
      <c r="H222" s="269" t="s">
        <v>15</v>
      </c>
      <c r="I222" s="728" t="str">
        <f>'[1]General Water'!I222</f>
        <v>Sim</v>
      </c>
      <c r="J222" s="728">
        <f>'[1]General Water'!J222</f>
        <v>0</v>
      </c>
      <c r="K222" s="272" t="s">
        <v>550</v>
      </c>
      <c r="L222" s="387" t="s">
        <v>23</v>
      </c>
      <c r="N222" s="745">
        <f t="shared" si="3"/>
        <v>1</v>
      </c>
      <c r="O222" s="745">
        <f t="shared" si="3"/>
        <v>1</v>
      </c>
      <c r="P222" s="745">
        <f>N222*N223*N224*N225</f>
        <v>0</v>
      </c>
      <c r="Q222" s="745">
        <f>O222*O223*O224*O225</f>
        <v>0</v>
      </c>
    </row>
    <row r="223" spans="1:17" ht="11.1" customHeight="1" x14ac:dyDescent="0.25">
      <c r="A223" s="94" t="s">
        <v>314</v>
      </c>
      <c r="B223" s="109" t="s">
        <v>367</v>
      </c>
      <c r="C223" s="110" t="s">
        <v>333</v>
      </c>
      <c r="D223" s="109" t="s">
        <v>334</v>
      </c>
      <c r="E223" s="109">
        <v>1</v>
      </c>
      <c r="F223" s="109" t="s">
        <v>604</v>
      </c>
      <c r="G223" s="113" t="s">
        <v>21</v>
      </c>
      <c r="H223" s="297" t="s">
        <v>23</v>
      </c>
      <c r="I223" s="733" t="str">
        <f>'[1]General Water'!I223</f>
        <v>Não</v>
      </c>
      <c r="J223" s="733">
        <f>'[1]General Water'!J223</f>
        <v>0</v>
      </c>
      <c r="K223" s="298" t="s">
        <v>1079</v>
      </c>
      <c r="L223" s="387"/>
      <c r="N223" s="745">
        <f t="shared" si="3"/>
        <v>0</v>
      </c>
      <c r="O223" s="745">
        <f t="shared" si="3"/>
        <v>0</v>
      </c>
      <c r="P223" s="745"/>
      <c r="Q223" s="745"/>
    </row>
    <row r="224" spans="1:17" ht="11.1" customHeight="1" x14ac:dyDescent="0.25">
      <c r="A224" s="94" t="s">
        <v>314</v>
      </c>
      <c r="B224" s="109" t="s">
        <v>367</v>
      </c>
      <c r="C224" s="110" t="s">
        <v>333</v>
      </c>
      <c r="D224" s="109" t="s">
        <v>334</v>
      </c>
      <c r="E224" s="109">
        <v>1</v>
      </c>
      <c r="F224" s="109" t="s">
        <v>604</v>
      </c>
      <c r="G224" s="113" t="s">
        <v>19</v>
      </c>
      <c r="H224" s="109" t="s">
        <v>15</v>
      </c>
      <c r="I224" s="112" t="str">
        <f>'[1]General Water'!I224</f>
        <v>sim</v>
      </c>
      <c r="J224" s="112">
        <f>'[1]General Water'!J224</f>
        <v>0</v>
      </c>
      <c r="K224" s="145" t="s">
        <v>730</v>
      </c>
      <c r="L224" s="387"/>
      <c r="N224" s="745">
        <f t="shared" si="3"/>
        <v>1</v>
      </c>
      <c r="O224" s="745">
        <f t="shared" si="3"/>
        <v>1</v>
      </c>
      <c r="P224" s="745"/>
      <c r="Q224" s="745"/>
    </row>
    <row r="225" spans="1:17" ht="11.1" customHeight="1" thickBot="1" x14ac:dyDescent="0.3">
      <c r="A225" s="204" t="s">
        <v>314</v>
      </c>
      <c r="B225" s="299" t="s">
        <v>367</v>
      </c>
      <c r="C225" s="300" t="s">
        <v>333</v>
      </c>
      <c r="D225" s="299" t="s">
        <v>334</v>
      </c>
      <c r="E225" s="299">
        <v>1</v>
      </c>
      <c r="F225" s="299" t="s">
        <v>604</v>
      </c>
      <c r="G225" s="301" t="s">
        <v>17</v>
      </c>
      <c r="H225" s="299" t="s">
        <v>15</v>
      </c>
      <c r="I225" s="593" t="str">
        <f>'[1]General Water'!I225</f>
        <v>Sim</v>
      </c>
      <c r="J225" s="593">
        <f>'[1]General Water'!J225</f>
        <v>0</v>
      </c>
      <c r="K225" s="302" t="s">
        <v>551</v>
      </c>
      <c r="L225" s="387"/>
      <c r="N225" s="745">
        <f t="shared" si="3"/>
        <v>1</v>
      </c>
      <c r="O225" s="745">
        <f t="shared" si="3"/>
        <v>1</v>
      </c>
      <c r="P225" s="745"/>
      <c r="Q225" s="745"/>
    </row>
    <row r="226" spans="1:17" ht="11.1" customHeight="1" x14ac:dyDescent="0.25">
      <c r="A226" s="192" t="s">
        <v>314</v>
      </c>
      <c r="B226" s="273" t="s">
        <v>367</v>
      </c>
      <c r="C226" s="274" t="s">
        <v>333</v>
      </c>
      <c r="D226" s="273" t="s">
        <v>334</v>
      </c>
      <c r="E226" s="273">
        <v>2</v>
      </c>
      <c r="F226" s="273" t="s">
        <v>607</v>
      </c>
      <c r="G226" s="273" t="s">
        <v>14</v>
      </c>
      <c r="H226" s="273" t="s">
        <v>15</v>
      </c>
      <c r="I226" s="699" t="str">
        <f>'[1]General Water'!I226</f>
        <v>Sim</v>
      </c>
      <c r="J226" s="699">
        <f>'[1]General Water'!J226</f>
        <v>0</v>
      </c>
      <c r="K226" s="276" t="s">
        <v>393</v>
      </c>
      <c r="L226" s="388" t="s">
        <v>15</v>
      </c>
      <c r="N226" s="745">
        <f t="shared" si="3"/>
        <v>1</v>
      </c>
      <c r="O226" s="745">
        <f t="shared" si="3"/>
        <v>1</v>
      </c>
      <c r="P226" s="745">
        <f>N226*N227*N228*N229</f>
        <v>1</v>
      </c>
      <c r="Q226" s="745">
        <f>O226*O227*O228*O229</f>
        <v>1</v>
      </c>
    </row>
    <row r="227" spans="1:17" ht="11.1" customHeight="1" x14ac:dyDescent="0.25">
      <c r="A227" s="197" t="s">
        <v>314</v>
      </c>
      <c r="B227" s="109" t="s">
        <v>367</v>
      </c>
      <c r="C227" s="110" t="s">
        <v>333</v>
      </c>
      <c r="D227" s="109" t="s">
        <v>334</v>
      </c>
      <c r="E227" s="109">
        <v>2</v>
      </c>
      <c r="F227" s="109" t="s">
        <v>607</v>
      </c>
      <c r="G227" s="113" t="s">
        <v>21</v>
      </c>
      <c r="H227" s="109" t="s">
        <v>15</v>
      </c>
      <c r="I227" s="112" t="str">
        <f>'[1]General Water'!I227</f>
        <v>Sim</v>
      </c>
      <c r="J227" s="112">
        <f>'[1]General Water'!J227</f>
        <v>0</v>
      </c>
      <c r="K227" s="145" t="s">
        <v>731</v>
      </c>
      <c r="L227" s="389"/>
      <c r="N227" s="745">
        <f t="shared" si="3"/>
        <v>1</v>
      </c>
      <c r="O227" s="745">
        <f t="shared" si="3"/>
        <v>1</v>
      </c>
      <c r="P227" s="745"/>
      <c r="Q227" s="745"/>
    </row>
    <row r="228" spans="1:17" ht="11.1" customHeight="1" x14ac:dyDescent="0.25">
      <c r="A228" s="197" t="s">
        <v>314</v>
      </c>
      <c r="B228" s="109" t="s">
        <v>367</v>
      </c>
      <c r="C228" s="110" t="s">
        <v>333</v>
      </c>
      <c r="D228" s="109" t="s">
        <v>334</v>
      </c>
      <c r="E228" s="109">
        <v>2</v>
      </c>
      <c r="F228" s="109" t="s">
        <v>607</v>
      </c>
      <c r="G228" s="113" t="s">
        <v>19</v>
      </c>
      <c r="H228" s="109" t="s">
        <v>15</v>
      </c>
      <c r="I228" s="112" t="str">
        <f>'[1]General Water'!I228</f>
        <v>Sim</v>
      </c>
      <c r="J228" s="112">
        <f>'[1]General Water'!J228</f>
        <v>0</v>
      </c>
      <c r="K228" s="145" t="s">
        <v>732</v>
      </c>
      <c r="L228" s="389"/>
      <c r="N228" s="745">
        <f t="shared" si="3"/>
        <v>1</v>
      </c>
      <c r="O228" s="745">
        <f t="shared" si="3"/>
        <v>1</v>
      </c>
      <c r="P228" s="745"/>
      <c r="Q228" s="745"/>
    </row>
    <row r="229" spans="1:17" ht="11.1" customHeight="1" thickBot="1" x14ac:dyDescent="0.3">
      <c r="A229" s="198" t="s">
        <v>314</v>
      </c>
      <c r="B229" s="277" t="s">
        <v>367</v>
      </c>
      <c r="C229" s="278" t="s">
        <v>333</v>
      </c>
      <c r="D229" s="277" t="s">
        <v>334</v>
      </c>
      <c r="E229" s="277">
        <v>2</v>
      </c>
      <c r="F229" s="277" t="s">
        <v>607</v>
      </c>
      <c r="G229" s="279" t="s">
        <v>17</v>
      </c>
      <c r="H229" s="277" t="s">
        <v>15</v>
      </c>
      <c r="I229" s="700" t="str">
        <f>'[1]General Water'!I229</f>
        <v>Sim</v>
      </c>
      <c r="J229" s="700">
        <f>'[1]General Water'!J229</f>
        <v>0</v>
      </c>
      <c r="K229" s="281" t="s">
        <v>394</v>
      </c>
      <c r="L229" s="390"/>
      <c r="N229" s="745">
        <f t="shared" si="3"/>
        <v>1</v>
      </c>
      <c r="O229" s="745">
        <f t="shared" si="3"/>
        <v>1</v>
      </c>
      <c r="P229" s="745"/>
      <c r="Q229" s="745"/>
    </row>
    <row r="230" spans="1:17" ht="11.1" customHeight="1" x14ac:dyDescent="0.25">
      <c r="A230" s="187" t="s">
        <v>314</v>
      </c>
      <c r="B230" s="269" t="s">
        <v>367</v>
      </c>
      <c r="C230" s="270" t="s">
        <v>333</v>
      </c>
      <c r="D230" s="269" t="s">
        <v>334</v>
      </c>
      <c r="E230" s="269">
        <v>3</v>
      </c>
      <c r="F230" s="269" t="s">
        <v>609</v>
      </c>
      <c r="G230" s="269" t="s">
        <v>14</v>
      </c>
      <c r="H230" s="479" t="s">
        <v>15</v>
      </c>
      <c r="I230" s="479" t="str">
        <f>'[1]General Water'!I230</f>
        <v>Sim</v>
      </c>
      <c r="J230" s="479">
        <f>'[1]General Water'!J230</f>
        <v>0</v>
      </c>
      <c r="K230" s="272" t="s">
        <v>34</v>
      </c>
      <c r="L230" s="387" t="s">
        <v>15</v>
      </c>
      <c r="N230" s="745">
        <f t="shared" si="3"/>
        <v>1</v>
      </c>
      <c r="O230" s="745">
        <f t="shared" si="3"/>
        <v>1</v>
      </c>
      <c r="P230" s="745">
        <f>N230*N231*N232*N233</f>
        <v>1</v>
      </c>
      <c r="Q230" s="745">
        <f>O230*O231*O232*O233</f>
        <v>1</v>
      </c>
    </row>
    <row r="231" spans="1:17" ht="11.1" customHeight="1" x14ac:dyDescent="0.25">
      <c r="A231" s="94" t="s">
        <v>314</v>
      </c>
      <c r="B231" s="109" t="s">
        <v>367</v>
      </c>
      <c r="C231" s="110" t="s">
        <v>333</v>
      </c>
      <c r="D231" s="109" t="s">
        <v>334</v>
      </c>
      <c r="E231" s="109">
        <v>3</v>
      </c>
      <c r="F231" s="109" t="s">
        <v>609</v>
      </c>
      <c r="G231" s="113" t="s">
        <v>21</v>
      </c>
      <c r="H231" s="466" t="s">
        <v>15</v>
      </c>
      <c r="I231" s="466" t="str">
        <f>'[1]General Water'!I231</f>
        <v>Sim</v>
      </c>
      <c r="J231" s="466">
        <f>'[1]General Water'!J231</f>
        <v>0</v>
      </c>
      <c r="K231" s="145" t="s">
        <v>734</v>
      </c>
      <c r="L231" s="387"/>
      <c r="N231" s="745">
        <f t="shared" si="3"/>
        <v>1</v>
      </c>
      <c r="O231" s="745">
        <f t="shared" si="3"/>
        <v>1</v>
      </c>
      <c r="P231" s="745"/>
      <c r="Q231" s="745"/>
    </row>
    <row r="232" spans="1:17" ht="11.1" customHeight="1" x14ac:dyDescent="0.25">
      <c r="A232" s="94" t="s">
        <v>314</v>
      </c>
      <c r="B232" s="109" t="s">
        <v>367</v>
      </c>
      <c r="C232" s="110" t="s">
        <v>333</v>
      </c>
      <c r="D232" s="109" t="s">
        <v>334</v>
      </c>
      <c r="E232" s="109">
        <v>3</v>
      </c>
      <c r="F232" s="109" t="s">
        <v>609</v>
      </c>
      <c r="G232" s="113" t="s">
        <v>19</v>
      </c>
      <c r="H232" s="466" t="s">
        <v>15</v>
      </c>
      <c r="I232" s="466" t="str">
        <f>'[1]General Water'!I232</f>
        <v>Sim</v>
      </c>
      <c r="J232" s="466">
        <f>'[1]General Water'!J232</f>
        <v>0</v>
      </c>
      <c r="K232" s="145" t="s">
        <v>733</v>
      </c>
      <c r="L232" s="387"/>
      <c r="N232" s="745">
        <f t="shared" si="3"/>
        <v>1</v>
      </c>
      <c r="O232" s="745">
        <f t="shared" si="3"/>
        <v>1</v>
      </c>
      <c r="P232" s="745"/>
      <c r="Q232" s="745"/>
    </row>
    <row r="233" spans="1:17" ht="11.1" customHeight="1" x14ac:dyDescent="0.25">
      <c r="A233" s="94" t="s">
        <v>314</v>
      </c>
      <c r="B233" s="109" t="s">
        <v>367</v>
      </c>
      <c r="C233" s="110" t="s">
        <v>333</v>
      </c>
      <c r="D233" s="109" t="s">
        <v>334</v>
      </c>
      <c r="E233" s="109">
        <v>3</v>
      </c>
      <c r="F233" s="109" t="s">
        <v>609</v>
      </c>
      <c r="G233" s="113" t="s">
        <v>17</v>
      </c>
      <c r="H233" s="111" t="s">
        <v>15</v>
      </c>
      <c r="I233" s="466" t="str">
        <f>'[1]General Water'!I233</f>
        <v>Sim</v>
      </c>
      <c r="J233" s="466">
        <f>'[1]General Water'!J233</f>
        <v>0</v>
      </c>
      <c r="K233" s="145" t="s">
        <v>50</v>
      </c>
      <c r="L233" s="391"/>
      <c r="N233" s="745">
        <f t="shared" si="3"/>
        <v>1</v>
      </c>
      <c r="O233" s="745">
        <f t="shared" si="3"/>
        <v>1</v>
      </c>
      <c r="P233" s="745"/>
      <c r="Q233" s="745"/>
    </row>
    <row r="234" spans="1:17" ht="11.1" customHeight="1" x14ac:dyDescent="0.25">
      <c r="A234" s="94" t="s">
        <v>314</v>
      </c>
      <c r="B234" s="109" t="s">
        <v>367</v>
      </c>
      <c r="C234" s="110" t="s">
        <v>333</v>
      </c>
      <c r="D234" s="109" t="s">
        <v>334</v>
      </c>
      <c r="E234" s="109">
        <v>4</v>
      </c>
      <c r="F234" s="109" t="s">
        <v>613</v>
      </c>
      <c r="G234" s="109" t="s">
        <v>14</v>
      </c>
      <c r="H234" s="466" t="s">
        <v>15</v>
      </c>
      <c r="I234" s="466" t="str">
        <f>'[1]General Water'!I234</f>
        <v>Sim</v>
      </c>
      <c r="J234" s="466">
        <f>'[1]General Water'!J234</f>
        <v>0</v>
      </c>
      <c r="K234" s="145" t="s">
        <v>34</v>
      </c>
      <c r="L234" s="386" t="s">
        <v>15</v>
      </c>
      <c r="N234" s="745">
        <f t="shared" si="3"/>
        <v>1</v>
      </c>
      <c r="O234" s="745">
        <f t="shared" si="3"/>
        <v>1</v>
      </c>
      <c r="P234" s="745">
        <f>N234*N235*N236*N237</f>
        <v>1</v>
      </c>
      <c r="Q234" s="745">
        <f>O234*O235*O236*O237</f>
        <v>1</v>
      </c>
    </row>
    <row r="235" spans="1:17" ht="11.1" customHeight="1" x14ac:dyDescent="0.25">
      <c r="A235" s="94" t="s">
        <v>314</v>
      </c>
      <c r="B235" s="109" t="s">
        <v>367</v>
      </c>
      <c r="C235" s="110" t="s">
        <v>333</v>
      </c>
      <c r="D235" s="109" t="s">
        <v>334</v>
      </c>
      <c r="E235" s="109">
        <v>4</v>
      </c>
      <c r="F235" s="109" t="s">
        <v>613</v>
      </c>
      <c r="G235" s="113" t="s">
        <v>21</v>
      </c>
      <c r="H235" s="112" t="s">
        <v>15</v>
      </c>
      <c r="I235" s="112" t="str">
        <f>'[1]General Water'!I235</f>
        <v>Sim</v>
      </c>
      <c r="J235" s="112">
        <f>'[1]General Water'!J235</f>
        <v>0</v>
      </c>
      <c r="K235" s="145" t="s">
        <v>442</v>
      </c>
      <c r="L235" s="387"/>
      <c r="N235" s="745">
        <f t="shared" si="3"/>
        <v>1</v>
      </c>
      <c r="O235" s="745">
        <f t="shared" si="3"/>
        <v>1</v>
      </c>
      <c r="P235" s="745"/>
      <c r="Q235" s="745"/>
    </row>
    <row r="236" spans="1:17" ht="11.1" customHeight="1" x14ac:dyDescent="0.25">
      <c r="A236" s="94" t="s">
        <v>314</v>
      </c>
      <c r="B236" s="109" t="s">
        <v>367</v>
      </c>
      <c r="C236" s="110" t="s">
        <v>333</v>
      </c>
      <c r="D236" s="109" t="s">
        <v>334</v>
      </c>
      <c r="E236" s="109">
        <v>4</v>
      </c>
      <c r="F236" s="109" t="s">
        <v>613</v>
      </c>
      <c r="G236" s="113" t="s">
        <v>19</v>
      </c>
      <c r="H236" s="112" t="s">
        <v>15</v>
      </c>
      <c r="I236" s="112" t="str">
        <f>'[1]General Water'!I236</f>
        <v>Sim</v>
      </c>
      <c r="J236" s="112">
        <f>'[1]General Water'!J236</f>
        <v>0</v>
      </c>
      <c r="K236" s="145" t="s">
        <v>736</v>
      </c>
      <c r="L236" s="387"/>
      <c r="N236" s="745">
        <f t="shared" si="3"/>
        <v>1</v>
      </c>
      <c r="O236" s="745">
        <f t="shared" si="3"/>
        <v>1</v>
      </c>
      <c r="P236" s="745"/>
      <c r="Q236" s="745"/>
    </row>
    <row r="237" spans="1:17" ht="11.1" customHeight="1" thickBot="1" x14ac:dyDescent="0.3">
      <c r="A237" s="204" t="s">
        <v>314</v>
      </c>
      <c r="B237" s="299" t="s">
        <v>367</v>
      </c>
      <c r="C237" s="300" t="s">
        <v>333</v>
      </c>
      <c r="D237" s="299" t="s">
        <v>334</v>
      </c>
      <c r="E237" s="299">
        <v>4</v>
      </c>
      <c r="F237" s="299" t="s">
        <v>613</v>
      </c>
      <c r="G237" s="301" t="s">
        <v>17</v>
      </c>
      <c r="H237" s="593" t="s">
        <v>15</v>
      </c>
      <c r="I237" s="593" t="str">
        <f>'[1]General Water'!I237</f>
        <v>Sim</v>
      </c>
      <c r="J237" s="593">
        <f>'[1]General Water'!J237</f>
        <v>0</v>
      </c>
      <c r="K237" s="302" t="s">
        <v>735</v>
      </c>
      <c r="L237" s="387"/>
      <c r="N237" s="745">
        <f t="shared" si="3"/>
        <v>1</v>
      </c>
      <c r="O237" s="745">
        <f t="shared" si="3"/>
        <v>1</v>
      </c>
      <c r="P237" s="745"/>
      <c r="Q237" s="745"/>
    </row>
    <row r="238" spans="1:17" ht="11.1" customHeight="1" x14ac:dyDescent="0.25">
      <c r="A238" s="192" t="s">
        <v>314</v>
      </c>
      <c r="B238" s="193" t="s">
        <v>368</v>
      </c>
      <c r="C238" s="194" t="s">
        <v>335</v>
      </c>
      <c r="D238" s="193" t="s">
        <v>336</v>
      </c>
      <c r="E238" s="193">
        <v>1</v>
      </c>
      <c r="F238" s="193" t="s">
        <v>369</v>
      </c>
      <c r="G238" s="193" t="s">
        <v>14</v>
      </c>
      <c r="H238" s="195" t="s">
        <v>15</v>
      </c>
      <c r="I238" s="475" t="str">
        <f>'[1]General Water'!I238</f>
        <v>Sim</v>
      </c>
      <c r="J238" s="475">
        <f>'[1]General Water'!J238</f>
        <v>0</v>
      </c>
      <c r="K238" s="196" t="s">
        <v>370</v>
      </c>
      <c r="L238" s="383" t="s">
        <v>15</v>
      </c>
      <c r="N238" s="745">
        <f t="shared" si="3"/>
        <v>1</v>
      </c>
      <c r="O238" s="745">
        <f t="shared" si="3"/>
        <v>1</v>
      </c>
      <c r="P238" s="745">
        <f>N238*N239*N240*N241</f>
        <v>1</v>
      </c>
      <c r="Q238" s="745">
        <f>O238*O239*O240*O241</f>
        <v>1</v>
      </c>
    </row>
    <row r="239" spans="1:17" ht="11.1" customHeight="1" x14ac:dyDescent="0.25">
      <c r="A239" s="197" t="s">
        <v>314</v>
      </c>
      <c r="B239" s="92" t="s">
        <v>368</v>
      </c>
      <c r="C239" s="93" t="s">
        <v>335</v>
      </c>
      <c r="D239" s="92" t="s">
        <v>336</v>
      </c>
      <c r="E239" s="92">
        <v>1</v>
      </c>
      <c r="F239" s="92" t="s">
        <v>369</v>
      </c>
      <c r="G239" s="94" t="s">
        <v>21</v>
      </c>
      <c r="H239" s="95" t="s">
        <v>15</v>
      </c>
      <c r="I239" s="464" t="str">
        <f>'[1]General Water'!I239</f>
        <v>Sim</v>
      </c>
      <c r="J239" s="464">
        <f>'[1]General Water'!J239</f>
        <v>0</v>
      </c>
      <c r="K239" s="140" t="s">
        <v>373</v>
      </c>
      <c r="L239" s="384"/>
      <c r="N239" s="745">
        <f t="shared" si="3"/>
        <v>1</v>
      </c>
      <c r="O239" s="745">
        <f t="shared" si="3"/>
        <v>1</v>
      </c>
      <c r="P239" s="745"/>
      <c r="Q239" s="745"/>
    </row>
    <row r="240" spans="1:17" ht="11.1" customHeight="1" x14ac:dyDescent="0.25">
      <c r="A240" s="197" t="s">
        <v>314</v>
      </c>
      <c r="B240" s="92" t="s">
        <v>368</v>
      </c>
      <c r="C240" s="93" t="s">
        <v>335</v>
      </c>
      <c r="D240" s="92" t="s">
        <v>336</v>
      </c>
      <c r="E240" s="92">
        <v>1</v>
      </c>
      <c r="F240" s="92" t="s">
        <v>369</v>
      </c>
      <c r="G240" s="94" t="s">
        <v>19</v>
      </c>
      <c r="H240" s="95" t="s">
        <v>15</v>
      </c>
      <c r="I240" s="464" t="str">
        <f>'[1]General Water'!I240</f>
        <v>Sim</v>
      </c>
      <c r="J240" s="464">
        <f>'[1]General Water'!J240</f>
        <v>0</v>
      </c>
      <c r="K240" s="140" t="s">
        <v>372</v>
      </c>
      <c r="L240" s="384"/>
      <c r="N240" s="745">
        <f t="shared" si="3"/>
        <v>1</v>
      </c>
      <c r="O240" s="745">
        <f t="shared" si="3"/>
        <v>1</v>
      </c>
      <c r="P240" s="745"/>
      <c r="Q240" s="745"/>
    </row>
    <row r="241" spans="1:17" ht="11.1" customHeight="1" thickBot="1" x14ac:dyDescent="0.3">
      <c r="A241" s="198" t="s">
        <v>314</v>
      </c>
      <c r="B241" s="199" t="s">
        <v>368</v>
      </c>
      <c r="C241" s="200" t="s">
        <v>335</v>
      </c>
      <c r="D241" s="199" t="s">
        <v>336</v>
      </c>
      <c r="E241" s="199">
        <v>1</v>
      </c>
      <c r="F241" s="199" t="s">
        <v>369</v>
      </c>
      <c r="G241" s="201" t="s">
        <v>17</v>
      </c>
      <c r="H241" s="202" t="s">
        <v>15</v>
      </c>
      <c r="I241" s="491" t="str">
        <f>'[1]General Water'!I241</f>
        <v>Sim</v>
      </c>
      <c r="J241" s="491">
        <f>'[1]General Water'!J241</f>
        <v>0</v>
      </c>
      <c r="K241" s="203" t="s">
        <v>371</v>
      </c>
      <c r="L241" s="385"/>
      <c r="N241" s="745">
        <f t="shared" si="3"/>
        <v>1</v>
      </c>
      <c r="O241" s="745">
        <f t="shared" si="3"/>
        <v>1</v>
      </c>
      <c r="P241" s="745"/>
      <c r="Q241" s="745"/>
    </row>
    <row r="242" spans="1:17" ht="11.1" customHeight="1" x14ac:dyDescent="0.25">
      <c r="A242" s="187" t="s">
        <v>314</v>
      </c>
      <c r="B242" s="188" t="s">
        <v>368</v>
      </c>
      <c r="C242" s="189" t="s">
        <v>335</v>
      </c>
      <c r="D242" s="188" t="s">
        <v>336</v>
      </c>
      <c r="E242" s="188">
        <v>2</v>
      </c>
      <c r="F242" s="188" t="s">
        <v>374</v>
      </c>
      <c r="G242" s="188" t="s">
        <v>14</v>
      </c>
      <c r="H242" s="190" t="s">
        <v>15</v>
      </c>
      <c r="I242" s="461" t="str">
        <f>'[1]General Water'!I242</f>
        <v>Sim</v>
      </c>
      <c r="J242" s="461">
        <f>'[1]General Water'!J242</f>
        <v>0</v>
      </c>
      <c r="K242" s="191" t="s">
        <v>472</v>
      </c>
      <c r="L242" s="378" t="s">
        <v>15</v>
      </c>
      <c r="N242" s="745">
        <f t="shared" si="3"/>
        <v>1</v>
      </c>
      <c r="O242" s="745">
        <f t="shared" si="3"/>
        <v>1</v>
      </c>
      <c r="P242" s="745">
        <f>N242*N243*N244*N245</f>
        <v>1</v>
      </c>
      <c r="Q242" s="745">
        <f>O242*O243*O244*O245</f>
        <v>1</v>
      </c>
    </row>
    <row r="243" spans="1:17" ht="11.1" customHeight="1" x14ac:dyDescent="0.25">
      <c r="A243" s="94" t="s">
        <v>314</v>
      </c>
      <c r="B243" s="92" t="s">
        <v>368</v>
      </c>
      <c r="C243" s="93" t="s">
        <v>335</v>
      </c>
      <c r="D243" s="92" t="s">
        <v>336</v>
      </c>
      <c r="E243" s="92">
        <v>2</v>
      </c>
      <c r="F243" s="92" t="s">
        <v>374</v>
      </c>
      <c r="G243" s="94" t="s">
        <v>21</v>
      </c>
      <c r="H243" s="464" t="s">
        <v>15</v>
      </c>
      <c r="I243" s="464" t="str">
        <f>'[1]General Water'!I243</f>
        <v>Sim</v>
      </c>
      <c r="J243" s="464">
        <f>'[1]General Water'!J243</f>
        <v>0</v>
      </c>
      <c r="K243" s="140" t="s">
        <v>474</v>
      </c>
      <c r="L243" s="378"/>
      <c r="N243" s="745">
        <f t="shared" si="3"/>
        <v>1</v>
      </c>
      <c r="O243" s="745">
        <f t="shared" si="3"/>
        <v>1</v>
      </c>
      <c r="P243" s="745"/>
      <c r="Q243" s="745"/>
    </row>
    <row r="244" spans="1:17" ht="11.1" customHeight="1" x14ac:dyDescent="0.25">
      <c r="A244" s="94" t="s">
        <v>314</v>
      </c>
      <c r="B244" s="92" t="s">
        <v>368</v>
      </c>
      <c r="C244" s="93" t="s">
        <v>335</v>
      </c>
      <c r="D244" s="92" t="s">
        <v>336</v>
      </c>
      <c r="E244" s="92">
        <v>2</v>
      </c>
      <c r="F244" s="92" t="s">
        <v>374</v>
      </c>
      <c r="G244" s="94" t="s">
        <v>19</v>
      </c>
      <c r="H244" s="464" t="s">
        <v>15</v>
      </c>
      <c r="I244" s="464" t="str">
        <f>'[1]General Water'!I244</f>
        <v>Sim</v>
      </c>
      <c r="J244" s="464">
        <f>'[1]General Water'!J244</f>
        <v>0</v>
      </c>
      <c r="K244" s="140" t="s">
        <v>473</v>
      </c>
      <c r="L244" s="378"/>
      <c r="N244" s="745">
        <f t="shared" si="3"/>
        <v>1</v>
      </c>
      <c r="O244" s="745">
        <f t="shared" si="3"/>
        <v>1</v>
      </c>
      <c r="P244" s="745"/>
      <c r="Q244" s="745"/>
    </row>
    <row r="245" spans="1:17" ht="11.1" customHeight="1" x14ac:dyDescent="0.25">
      <c r="A245" s="94" t="s">
        <v>314</v>
      </c>
      <c r="B245" s="92" t="s">
        <v>368</v>
      </c>
      <c r="C245" s="93" t="s">
        <v>335</v>
      </c>
      <c r="D245" s="92" t="s">
        <v>336</v>
      </c>
      <c r="E245" s="92">
        <v>2</v>
      </c>
      <c r="F245" s="92" t="s">
        <v>374</v>
      </c>
      <c r="G245" s="94" t="s">
        <v>17</v>
      </c>
      <c r="H245" s="464" t="s">
        <v>15</v>
      </c>
      <c r="I245" s="464" t="str">
        <f>'[1]General Water'!I245</f>
        <v>Sim</v>
      </c>
      <c r="J245" s="464">
        <f>'[1]General Water'!J245</f>
        <v>0</v>
      </c>
      <c r="K245" s="140" t="s">
        <v>1078</v>
      </c>
      <c r="L245" s="379"/>
      <c r="N245" s="745">
        <f t="shared" si="3"/>
        <v>1</v>
      </c>
      <c r="O245" s="745">
        <f t="shared" si="3"/>
        <v>1</v>
      </c>
      <c r="P245" s="745"/>
      <c r="Q245" s="745"/>
    </row>
    <row r="246" spans="1:17" ht="11.1" customHeight="1" x14ac:dyDescent="0.25">
      <c r="A246" s="94" t="s">
        <v>314</v>
      </c>
      <c r="B246" s="92" t="s">
        <v>368</v>
      </c>
      <c r="C246" s="93" t="s">
        <v>335</v>
      </c>
      <c r="D246" s="92" t="s">
        <v>336</v>
      </c>
      <c r="E246" s="92">
        <v>3</v>
      </c>
      <c r="F246" s="92" t="s">
        <v>379</v>
      </c>
      <c r="G246" s="92" t="s">
        <v>14</v>
      </c>
      <c r="H246" s="95" t="s">
        <v>15</v>
      </c>
      <c r="I246" s="464" t="str">
        <f>'[1]General Water'!I246</f>
        <v>Sim</v>
      </c>
      <c r="J246" s="464">
        <f>'[1]General Water'!J246</f>
        <v>0</v>
      </c>
      <c r="K246" s="140" t="s">
        <v>475</v>
      </c>
      <c r="L246" s="377" t="s">
        <v>15</v>
      </c>
      <c r="N246" s="745">
        <f t="shared" si="3"/>
        <v>1</v>
      </c>
      <c r="O246" s="745">
        <f t="shared" si="3"/>
        <v>1</v>
      </c>
      <c r="P246" s="745">
        <f>N246*N247*N248*N249</f>
        <v>1</v>
      </c>
      <c r="Q246" s="745">
        <f>O246*O247*O248*O249</f>
        <v>1</v>
      </c>
    </row>
    <row r="247" spans="1:17" ht="11.1" customHeight="1" x14ac:dyDescent="0.25">
      <c r="A247" s="94" t="s">
        <v>314</v>
      </c>
      <c r="B247" s="92" t="s">
        <v>368</v>
      </c>
      <c r="C247" s="93" t="s">
        <v>335</v>
      </c>
      <c r="D247" s="92" t="s">
        <v>336</v>
      </c>
      <c r="E247" s="92">
        <v>3</v>
      </c>
      <c r="F247" s="92" t="s">
        <v>379</v>
      </c>
      <c r="G247" s="94" t="s">
        <v>21</v>
      </c>
      <c r="H247" s="95" t="s">
        <v>15</v>
      </c>
      <c r="I247" s="464" t="str">
        <f>'[1]General Water'!I247</f>
        <v>Sim</v>
      </c>
      <c r="J247" s="464">
        <f>'[1]General Water'!J247</f>
        <v>0</v>
      </c>
      <c r="K247" s="140" t="s">
        <v>478</v>
      </c>
      <c r="L247" s="378"/>
      <c r="N247" s="745">
        <f t="shared" si="3"/>
        <v>1</v>
      </c>
      <c r="O247" s="745">
        <f t="shared" si="3"/>
        <v>1</v>
      </c>
      <c r="P247" s="745"/>
      <c r="Q247" s="745"/>
    </row>
    <row r="248" spans="1:17" ht="11.1" customHeight="1" x14ac:dyDescent="0.25">
      <c r="A248" s="94" t="s">
        <v>314</v>
      </c>
      <c r="B248" s="92" t="s">
        <v>368</v>
      </c>
      <c r="C248" s="93" t="s">
        <v>335</v>
      </c>
      <c r="D248" s="92" t="s">
        <v>336</v>
      </c>
      <c r="E248" s="92">
        <v>3</v>
      </c>
      <c r="F248" s="92" t="s">
        <v>379</v>
      </c>
      <c r="G248" s="94" t="s">
        <v>19</v>
      </c>
      <c r="H248" s="95" t="s">
        <v>15</v>
      </c>
      <c r="I248" s="464" t="str">
        <f>'[1]General Water'!I248</f>
        <v>Sim</v>
      </c>
      <c r="J248" s="464">
        <f>'[1]General Water'!J248</f>
        <v>0</v>
      </c>
      <c r="K248" s="140" t="s">
        <v>477</v>
      </c>
      <c r="L248" s="378"/>
      <c r="N248" s="745">
        <f t="shared" si="3"/>
        <v>1</v>
      </c>
      <c r="O248" s="745">
        <f t="shared" si="3"/>
        <v>1</v>
      </c>
      <c r="P248" s="745"/>
      <c r="Q248" s="745"/>
    </row>
    <row r="249" spans="1:17" ht="11.1" customHeight="1" x14ac:dyDescent="0.25">
      <c r="A249" s="94" t="s">
        <v>314</v>
      </c>
      <c r="B249" s="92" t="s">
        <v>368</v>
      </c>
      <c r="C249" s="93" t="s">
        <v>335</v>
      </c>
      <c r="D249" s="92" t="s">
        <v>336</v>
      </c>
      <c r="E249" s="92">
        <v>3</v>
      </c>
      <c r="F249" s="92" t="s">
        <v>379</v>
      </c>
      <c r="G249" s="94" t="s">
        <v>17</v>
      </c>
      <c r="H249" s="95" t="s">
        <v>15</v>
      </c>
      <c r="I249" s="464" t="str">
        <f>'[1]General Water'!I249</f>
        <v>Sim</v>
      </c>
      <c r="J249" s="464">
        <f>'[1]General Water'!J249</f>
        <v>0</v>
      </c>
      <c r="K249" s="140" t="s">
        <v>476</v>
      </c>
      <c r="L249" s="379"/>
      <c r="N249" s="745">
        <f t="shared" si="3"/>
        <v>1</v>
      </c>
      <c r="O249" s="745">
        <f t="shared" si="3"/>
        <v>1</v>
      </c>
      <c r="P249" s="745"/>
      <c r="Q249" s="745"/>
    </row>
    <row r="250" spans="1:17" ht="11.1" customHeight="1" x14ac:dyDescent="0.25">
      <c r="A250" s="94" t="s">
        <v>314</v>
      </c>
      <c r="B250" s="92" t="s">
        <v>368</v>
      </c>
      <c r="C250" s="93" t="s">
        <v>335</v>
      </c>
      <c r="D250" s="92" t="s">
        <v>336</v>
      </c>
      <c r="E250" s="92">
        <v>4</v>
      </c>
      <c r="F250" s="92" t="s">
        <v>382</v>
      </c>
      <c r="G250" s="92" t="s">
        <v>14</v>
      </c>
      <c r="H250" s="95" t="s">
        <v>23</v>
      </c>
      <c r="I250" s="464" t="str">
        <f>'[1]General Water'!I250</f>
        <v>Sim</v>
      </c>
      <c r="J250" s="464" t="s">
        <v>1130</v>
      </c>
      <c r="K250" s="140" t="s">
        <v>455</v>
      </c>
      <c r="L250" s="377" t="s">
        <v>23</v>
      </c>
      <c r="N250" s="745">
        <f t="shared" si="3"/>
        <v>0</v>
      </c>
      <c r="O250" s="745">
        <f t="shared" si="3"/>
        <v>1</v>
      </c>
      <c r="P250" s="745">
        <f>N250*N251*N252*N253</f>
        <v>0</v>
      </c>
      <c r="Q250" s="745">
        <f>O250*O251*O252*O253</f>
        <v>1</v>
      </c>
    </row>
    <row r="251" spans="1:17" ht="11.1" customHeight="1" x14ac:dyDescent="0.25">
      <c r="A251" s="94" t="s">
        <v>314</v>
      </c>
      <c r="B251" s="92" t="s">
        <v>368</v>
      </c>
      <c r="C251" s="93" t="s">
        <v>335</v>
      </c>
      <c r="D251" s="92" t="s">
        <v>336</v>
      </c>
      <c r="E251" s="92">
        <v>4</v>
      </c>
      <c r="F251" s="92" t="s">
        <v>382</v>
      </c>
      <c r="G251" s="94" t="s">
        <v>21</v>
      </c>
      <c r="H251" s="95" t="s">
        <v>23</v>
      </c>
      <c r="I251" s="464" t="str">
        <f>'[1]General Water'!I251</f>
        <v>Sim</v>
      </c>
      <c r="J251" s="464">
        <f>'[1]General Water'!J251</f>
        <v>0</v>
      </c>
      <c r="K251" s="140" t="s">
        <v>458</v>
      </c>
      <c r="L251" s="378"/>
      <c r="N251" s="745">
        <f t="shared" si="3"/>
        <v>0</v>
      </c>
      <c r="O251" s="745">
        <f t="shared" si="3"/>
        <v>1</v>
      </c>
      <c r="P251" s="745"/>
      <c r="Q251" s="745"/>
    </row>
    <row r="252" spans="1:17" ht="11.1" customHeight="1" x14ac:dyDescent="0.25">
      <c r="A252" s="94" t="s">
        <v>314</v>
      </c>
      <c r="B252" s="92" t="s">
        <v>368</v>
      </c>
      <c r="C252" s="93" t="s">
        <v>335</v>
      </c>
      <c r="D252" s="92" t="s">
        <v>336</v>
      </c>
      <c r="E252" s="92">
        <v>4</v>
      </c>
      <c r="F252" s="92" t="s">
        <v>382</v>
      </c>
      <c r="G252" s="94" t="s">
        <v>19</v>
      </c>
      <c r="H252" s="95" t="s">
        <v>23</v>
      </c>
      <c r="I252" s="464" t="str">
        <f>'[1]General Water'!I252</f>
        <v>Sim</v>
      </c>
      <c r="J252" s="464">
        <f>'[1]General Water'!J252</f>
        <v>0</v>
      </c>
      <c r="K252" s="140" t="s">
        <v>457</v>
      </c>
      <c r="L252" s="378"/>
      <c r="N252" s="745">
        <f t="shared" si="3"/>
        <v>0</v>
      </c>
      <c r="O252" s="745">
        <f t="shared" si="3"/>
        <v>1</v>
      </c>
      <c r="P252" s="745"/>
      <c r="Q252" s="745"/>
    </row>
    <row r="253" spans="1:17" ht="11.1" customHeight="1" x14ac:dyDescent="0.25">
      <c r="A253" s="94" t="s">
        <v>314</v>
      </c>
      <c r="B253" s="92" t="s">
        <v>368</v>
      </c>
      <c r="C253" s="93" t="s">
        <v>335</v>
      </c>
      <c r="D253" s="92" t="s">
        <v>336</v>
      </c>
      <c r="E253" s="92">
        <v>4</v>
      </c>
      <c r="F253" s="92" t="s">
        <v>382</v>
      </c>
      <c r="G253" s="94" t="s">
        <v>17</v>
      </c>
      <c r="H253" s="95" t="s">
        <v>23</v>
      </c>
      <c r="I253" s="464" t="str">
        <f>'[1]General Water'!I253</f>
        <v>Sim</v>
      </c>
      <c r="J253" s="464">
        <f>'[1]General Water'!J253</f>
        <v>0</v>
      </c>
      <c r="K253" s="140" t="s">
        <v>456</v>
      </c>
      <c r="L253" s="379"/>
      <c r="N253" s="745">
        <f t="shared" si="3"/>
        <v>0</v>
      </c>
      <c r="O253" s="745">
        <f t="shared" si="3"/>
        <v>1</v>
      </c>
      <c r="P253" s="745"/>
      <c r="Q253" s="745"/>
    </row>
    <row r="254" spans="1:17" ht="11.1" customHeight="1" x14ac:dyDescent="0.25">
      <c r="A254" s="94" t="s">
        <v>314</v>
      </c>
      <c r="B254" s="92" t="s">
        <v>368</v>
      </c>
      <c r="C254" s="93" t="s">
        <v>335</v>
      </c>
      <c r="D254" s="92" t="s">
        <v>336</v>
      </c>
      <c r="E254" s="92">
        <v>5</v>
      </c>
      <c r="F254" s="92" t="s">
        <v>387</v>
      </c>
      <c r="G254" s="92" t="s">
        <v>14</v>
      </c>
      <c r="H254" s="95" t="s">
        <v>15</v>
      </c>
      <c r="I254" s="464" t="str">
        <f>'[1]General Water'!I254</f>
        <v>Sim</v>
      </c>
      <c r="J254" s="464">
        <f>'[1]General Water'!J254</f>
        <v>0</v>
      </c>
      <c r="K254" s="140" t="s">
        <v>436</v>
      </c>
      <c r="L254" s="377" t="s">
        <v>23</v>
      </c>
      <c r="N254" s="745">
        <f t="shared" si="3"/>
        <v>1</v>
      </c>
      <c r="O254" s="745">
        <f t="shared" si="3"/>
        <v>1</v>
      </c>
      <c r="P254" s="745">
        <f>N254*N255*N256*N257</f>
        <v>0</v>
      </c>
      <c r="Q254" s="745">
        <f>O254*O255*O256*O257</f>
        <v>0</v>
      </c>
    </row>
    <row r="255" spans="1:17" ht="11.1" customHeight="1" x14ac:dyDescent="0.25">
      <c r="A255" s="94" t="s">
        <v>314</v>
      </c>
      <c r="B255" s="92" t="s">
        <v>368</v>
      </c>
      <c r="C255" s="93" t="s">
        <v>335</v>
      </c>
      <c r="D255" s="92" t="s">
        <v>336</v>
      </c>
      <c r="E255" s="92">
        <v>5</v>
      </c>
      <c r="F255" s="92" t="s">
        <v>387</v>
      </c>
      <c r="G255" s="94" t="s">
        <v>21</v>
      </c>
      <c r="H255" s="95" t="s">
        <v>15</v>
      </c>
      <c r="I255" s="464" t="str">
        <f>'[1]General Water'!I255</f>
        <v>Sim</v>
      </c>
      <c r="J255" s="464">
        <f>'[1]General Water'!J255</f>
        <v>0</v>
      </c>
      <c r="K255" s="140" t="s">
        <v>481</v>
      </c>
      <c r="L255" s="378"/>
      <c r="N255" s="745">
        <f t="shared" si="3"/>
        <v>1</v>
      </c>
      <c r="O255" s="745">
        <f t="shared" si="3"/>
        <v>1</v>
      </c>
      <c r="P255" s="745"/>
      <c r="Q255" s="745"/>
    </row>
    <row r="256" spans="1:17" ht="11.1" customHeight="1" x14ac:dyDescent="0.25">
      <c r="A256" s="94" t="s">
        <v>314</v>
      </c>
      <c r="B256" s="92" t="s">
        <v>368</v>
      </c>
      <c r="C256" s="93" t="s">
        <v>335</v>
      </c>
      <c r="D256" s="92" t="s">
        <v>336</v>
      </c>
      <c r="E256" s="92">
        <v>5</v>
      </c>
      <c r="F256" s="92" t="s">
        <v>387</v>
      </c>
      <c r="G256" s="94" t="s">
        <v>19</v>
      </c>
      <c r="H256" s="95" t="s">
        <v>15</v>
      </c>
      <c r="I256" s="464" t="str">
        <f>'[1]General Water'!I256</f>
        <v>Sim</v>
      </c>
      <c r="J256" s="464">
        <f>'[1]General Water'!J256</f>
        <v>0</v>
      </c>
      <c r="K256" s="140" t="s">
        <v>480</v>
      </c>
      <c r="L256" s="378"/>
      <c r="N256" s="745">
        <f t="shared" si="3"/>
        <v>1</v>
      </c>
      <c r="O256" s="745">
        <f t="shared" si="3"/>
        <v>1</v>
      </c>
      <c r="P256" s="745"/>
      <c r="Q256" s="745"/>
    </row>
    <row r="257" spans="1:17" ht="11.1" customHeight="1" x14ac:dyDescent="0.25">
      <c r="A257" s="94" t="s">
        <v>314</v>
      </c>
      <c r="B257" s="92" t="s">
        <v>368</v>
      </c>
      <c r="C257" s="93" t="s">
        <v>335</v>
      </c>
      <c r="D257" s="92" t="s">
        <v>336</v>
      </c>
      <c r="E257" s="92">
        <v>5</v>
      </c>
      <c r="F257" s="92" t="s">
        <v>387</v>
      </c>
      <c r="G257" s="94" t="s">
        <v>17</v>
      </c>
      <c r="H257" s="95" t="s">
        <v>23</v>
      </c>
      <c r="I257" s="464" t="s">
        <v>106</v>
      </c>
      <c r="J257" s="464">
        <f>'[1]General Water'!J257</f>
        <v>0</v>
      </c>
      <c r="K257" s="140" t="s">
        <v>479</v>
      </c>
      <c r="L257" s="379"/>
      <c r="N257" s="745">
        <f t="shared" si="3"/>
        <v>0</v>
      </c>
      <c r="O257" s="745">
        <f t="shared" si="3"/>
        <v>0</v>
      </c>
      <c r="P257" s="745"/>
      <c r="Q257" s="745"/>
    </row>
    <row r="258" spans="1:17" ht="11.1" customHeight="1" x14ac:dyDescent="0.25">
      <c r="A258" s="94" t="s">
        <v>314</v>
      </c>
      <c r="B258" s="92" t="s">
        <v>368</v>
      </c>
      <c r="C258" s="93" t="s">
        <v>335</v>
      </c>
      <c r="D258" s="92" t="s">
        <v>336</v>
      </c>
      <c r="E258" s="92">
        <v>6</v>
      </c>
      <c r="F258" s="92" t="s">
        <v>392</v>
      </c>
      <c r="G258" s="92" t="s">
        <v>14</v>
      </c>
      <c r="H258" s="95" t="s">
        <v>15</v>
      </c>
      <c r="I258" s="464" t="str">
        <f>'[1]General Water'!I258</f>
        <v>Sim</v>
      </c>
      <c r="J258" s="464">
        <f>'[1]General Water'!J258</f>
        <v>0</v>
      </c>
      <c r="K258" s="140" t="s">
        <v>393</v>
      </c>
      <c r="L258" s="377" t="s">
        <v>15</v>
      </c>
      <c r="N258" s="745">
        <f t="shared" si="3"/>
        <v>1</v>
      </c>
      <c r="O258" s="745">
        <f t="shared" si="3"/>
        <v>1</v>
      </c>
      <c r="P258" s="745">
        <f>N258*N259*N260*N261</f>
        <v>1</v>
      </c>
      <c r="Q258" s="745">
        <f>O258*O259*O260*O261</f>
        <v>1</v>
      </c>
    </row>
    <row r="259" spans="1:17" ht="11.1" customHeight="1" x14ac:dyDescent="0.25">
      <c r="A259" s="94" t="s">
        <v>314</v>
      </c>
      <c r="B259" s="92" t="s">
        <v>368</v>
      </c>
      <c r="C259" s="93" t="s">
        <v>335</v>
      </c>
      <c r="D259" s="92" t="s">
        <v>336</v>
      </c>
      <c r="E259" s="92">
        <v>6</v>
      </c>
      <c r="F259" s="92" t="s">
        <v>392</v>
      </c>
      <c r="G259" s="94" t="s">
        <v>21</v>
      </c>
      <c r="H259" s="95" t="s">
        <v>15</v>
      </c>
      <c r="I259" s="464" t="str">
        <f>'[1]General Water'!I259</f>
        <v>Sim</v>
      </c>
      <c r="J259" s="464">
        <f>'[1]General Water'!J259</f>
        <v>0</v>
      </c>
      <c r="K259" s="140" t="s">
        <v>396</v>
      </c>
      <c r="L259" s="378"/>
      <c r="N259" s="745">
        <f t="shared" ref="N259:O285" si="4">IF(OR(H259="Sim",H259="sim"),1,0)</f>
        <v>1</v>
      </c>
      <c r="O259" s="745">
        <f t="shared" si="4"/>
        <v>1</v>
      </c>
      <c r="P259" s="745"/>
      <c r="Q259" s="745"/>
    </row>
    <row r="260" spans="1:17" ht="11.1" customHeight="1" x14ac:dyDescent="0.25">
      <c r="A260" s="94" t="s">
        <v>314</v>
      </c>
      <c r="B260" s="92" t="s">
        <v>368</v>
      </c>
      <c r="C260" s="93" t="s">
        <v>335</v>
      </c>
      <c r="D260" s="92" t="s">
        <v>336</v>
      </c>
      <c r="E260" s="92">
        <v>6</v>
      </c>
      <c r="F260" s="92" t="s">
        <v>392</v>
      </c>
      <c r="G260" s="94" t="s">
        <v>19</v>
      </c>
      <c r="H260" s="95" t="s">
        <v>15</v>
      </c>
      <c r="I260" s="464" t="str">
        <f>'[1]General Water'!I260</f>
        <v>Sim</v>
      </c>
      <c r="J260" s="464">
        <f>'[1]General Water'!J260</f>
        <v>0</v>
      </c>
      <c r="K260" s="140" t="s">
        <v>482</v>
      </c>
      <c r="L260" s="378"/>
      <c r="N260" s="745">
        <f t="shared" si="4"/>
        <v>1</v>
      </c>
      <c r="O260" s="745">
        <f t="shared" si="4"/>
        <v>1</v>
      </c>
      <c r="P260" s="745"/>
      <c r="Q260" s="745"/>
    </row>
    <row r="261" spans="1:17" ht="11.1" customHeight="1" thickBot="1" x14ac:dyDescent="0.3">
      <c r="A261" s="204" t="s">
        <v>314</v>
      </c>
      <c r="B261" s="205" t="s">
        <v>368</v>
      </c>
      <c r="C261" s="206" t="s">
        <v>335</v>
      </c>
      <c r="D261" s="205" t="s">
        <v>336</v>
      </c>
      <c r="E261" s="205">
        <v>6</v>
      </c>
      <c r="F261" s="205" t="s">
        <v>392</v>
      </c>
      <c r="G261" s="204" t="s">
        <v>17</v>
      </c>
      <c r="H261" s="207" t="s">
        <v>15</v>
      </c>
      <c r="I261" s="701" t="str">
        <f>'[1]General Water'!I261</f>
        <v>Sim</v>
      </c>
      <c r="J261" s="701">
        <f>'[1]General Water'!J261</f>
        <v>0</v>
      </c>
      <c r="K261" s="208" t="s">
        <v>394</v>
      </c>
      <c r="L261" s="379"/>
      <c r="N261" s="745">
        <f t="shared" si="4"/>
        <v>1</v>
      </c>
      <c r="O261" s="745">
        <f t="shared" si="4"/>
        <v>1</v>
      </c>
      <c r="P261" s="745"/>
      <c r="Q261" s="745"/>
    </row>
    <row r="262" spans="1:17" ht="11.1" customHeight="1" x14ac:dyDescent="0.25">
      <c r="A262" s="192" t="s">
        <v>314</v>
      </c>
      <c r="B262" s="533" t="s">
        <v>368</v>
      </c>
      <c r="C262" s="553" t="s">
        <v>337</v>
      </c>
      <c r="D262" s="533" t="s">
        <v>338</v>
      </c>
      <c r="E262" s="533">
        <v>1</v>
      </c>
      <c r="F262" s="533" t="s">
        <v>397</v>
      </c>
      <c r="G262" s="533" t="s">
        <v>14</v>
      </c>
      <c r="H262" s="533" t="s">
        <v>15</v>
      </c>
      <c r="I262" s="596" t="str">
        <f>'[1]General Water'!I262</f>
        <v>Sim</v>
      </c>
      <c r="J262" s="596">
        <f>'[1]General Water'!J262</f>
        <v>0</v>
      </c>
      <c r="K262" s="649" t="s">
        <v>440</v>
      </c>
      <c r="L262" s="678" t="s">
        <v>15</v>
      </c>
      <c r="N262" s="745">
        <f t="shared" si="4"/>
        <v>1</v>
      </c>
      <c r="O262" s="745">
        <f t="shared" si="4"/>
        <v>1</v>
      </c>
      <c r="P262" s="745">
        <f>N262*N263*N264*N265</f>
        <v>1</v>
      </c>
      <c r="Q262" s="745">
        <f>O262*O263*O264*O265</f>
        <v>1</v>
      </c>
    </row>
    <row r="263" spans="1:17" ht="11.1" customHeight="1" x14ac:dyDescent="0.25">
      <c r="A263" s="197" t="s">
        <v>314</v>
      </c>
      <c r="B263" s="97" t="s">
        <v>368</v>
      </c>
      <c r="C263" s="98" t="s">
        <v>337</v>
      </c>
      <c r="D263" s="97" t="s">
        <v>338</v>
      </c>
      <c r="E263" s="97">
        <v>1</v>
      </c>
      <c r="F263" s="97" t="s">
        <v>397</v>
      </c>
      <c r="G263" s="100" t="s">
        <v>21</v>
      </c>
      <c r="H263" s="97" t="s">
        <v>15</v>
      </c>
      <c r="I263" s="99" t="str">
        <f>'[1]General Water'!I263</f>
        <v>Sim</v>
      </c>
      <c r="J263" s="99">
        <f>'[1]General Water'!J263</f>
        <v>0</v>
      </c>
      <c r="K263" s="652" t="s">
        <v>442</v>
      </c>
      <c r="L263" s="680"/>
      <c r="N263" s="745">
        <f t="shared" si="4"/>
        <v>1</v>
      </c>
      <c r="O263" s="745">
        <f t="shared" si="4"/>
        <v>1</v>
      </c>
      <c r="P263" s="745"/>
      <c r="Q263" s="745"/>
    </row>
    <row r="264" spans="1:17" ht="11.1" customHeight="1" x14ac:dyDescent="0.25">
      <c r="A264" s="197" t="s">
        <v>314</v>
      </c>
      <c r="B264" s="97" t="s">
        <v>368</v>
      </c>
      <c r="C264" s="98" t="s">
        <v>337</v>
      </c>
      <c r="D264" s="97" t="s">
        <v>338</v>
      </c>
      <c r="E264" s="97">
        <v>1</v>
      </c>
      <c r="F264" s="97" t="s">
        <v>397</v>
      </c>
      <c r="G264" s="100" t="s">
        <v>19</v>
      </c>
      <c r="H264" s="97" t="s">
        <v>15</v>
      </c>
      <c r="I264" s="99" t="str">
        <f>'[1]General Water'!I264</f>
        <v>Sim</v>
      </c>
      <c r="J264" s="99">
        <f>'[1]General Water'!J264</f>
        <v>0</v>
      </c>
      <c r="K264" s="652" t="s">
        <v>483</v>
      </c>
      <c r="L264" s="680"/>
      <c r="N264" s="745">
        <f t="shared" si="4"/>
        <v>1</v>
      </c>
      <c r="O264" s="745">
        <f t="shared" si="4"/>
        <v>1</v>
      </c>
      <c r="P264" s="745"/>
      <c r="Q264" s="745"/>
    </row>
    <row r="265" spans="1:17" ht="11.1" customHeight="1" thickBot="1" x14ac:dyDescent="0.3">
      <c r="A265" s="198" t="s">
        <v>314</v>
      </c>
      <c r="B265" s="540" t="s">
        <v>368</v>
      </c>
      <c r="C265" s="560" t="s">
        <v>337</v>
      </c>
      <c r="D265" s="540" t="s">
        <v>338</v>
      </c>
      <c r="E265" s="540">
        <v>1</v>
      </c>
      <c r="F265" s="540" t="s">
        <v>397</v>
      </c>
      <c r="G265" s="578" t="s">
        <v>17</v>
      </c>
      <c r="H265" s="540" t="s">
        <v>15</v>
      </c>
      <c r="I265" s="601" t="str">
        <f>'[1]General Water'!I265</f>
        <v>Sim</v>
      </c>
      <c r="J265" s="601">
        <f>'[1]General Water'!J265</f>
        <v>0</v>
      </c>
      <c r="K265" s="654" t="s">
        <v>404</v>
      </c>
      <c r="L265" s="683"/>
      <c r="N265" s="745">
        <f t="shared" si="4"/>
        <v>1</v>
      </c>
      <c r="O265" s="745">
        <f t="shared" si="4"/>
        <v>1</v>
      </c>
      <c r="P265" s="745"/>
      <c r="Q265" s="745"/>
    </row>
    <row r="266" spans="1:17" ht="11.1" customHeight="1" x14ac:dyDescent="0.25">
      <c r="A266" s="187" t="s">
        <v>314</v>
      </c>
      <c r="B266" s="544" t="s">
        <v>368</v>
      </c>
      <c r="C266" s="564" t="s">
        <v>337</v>
      </c>
      <c r="D266" s="544" t="s">
        <v>338</v>
      </c>
      <c r="E266" s="544">
        <v>2</v>
      </c>
      <c r="F266" s="544" t="s">
        <v>402</v>
      </c>
      <c r="G266" s="544" t="s">
        <v>14</v>
      </c>
      <c r="H266" s="544" t="s">
        <v>15</v>
      </c>
      <c r="I266" s="703" t="str">
        <f>'[1]General Water'!I266</f>
        <v>Sim</v>
      </c>
      <c r="J266" s="703">
        <f>'[1]General Water'!J266</f>
        <v>0</v>
      </c>
      <c r="K266" s="648" t="s">
        <v>403</v>
      </c>
      <c r="L266" s="374" t="s">
        <v>15</v>
      </c>
      <c r="N266" s="745">
        <f t="shared" si="4"/>
        <v>1</v>
      </c>
      <c r="O266" s="745">
        <f t="shared" si="4"/>
        <v>1</v>
      </c>
      <c r="P266" s="745">
        <f>N266*N267*N268*N269</f>
        <v>1</v>
      </c>
      <c r="Q266" s="745">
        <f>O266*O267*O268*O269</f>
        <v>1</v>
      </c>
    </row>
    <row r="267" spans="1:17" ht="11.1" customHeight="1" x14ac:dyDescent="0.25">
      <c r="A267" s="94" t="s">
        <v>314</v>
      </c>
      <c r="B267" s="97" t="s">
        <v>368</v>
      </c>
      <c r="C267" s="98" t="s">
        <v>337</v>
      </c>
      <c r="D267" s="97" t="s">
        <v>338</v>
      </c>
      <c r="E267" s="97">
        <v>2</v>
      </c>
      <c r="F267" s="97" t="s">
        <v>402</v>
      </c>
      <c r="G267" s="100" t="s">
        <v>21</v>
      </c>
      <c r="H267" s="97" t="s">
        <v>15</v>
      </c>
      <c r="I267" s="99" t="str">
        <f>'[1]General Water'!I267</f>
        <v>Sim</v>
      </c>
      <c r="J267" s="99">
        <f>'[1]General Water'!J267</f>
        <v>0</v>
      </c>
      <c r="K267" s="141" t="s">
        <v>485</v>
      </c>
      <c r="L267" s="375"/>
      <c r="N267" s="745">
        <f t="shared" si="4"/>
        <v>1</v>
      </c>
      <c r="O267" s="745">
        <f t="shared" si="4"/>
        <v>1</v>
      </c>
      <c r="P267" s="745"/>
      <c r="Q267" s="745"/>
    </row>
    <row r="268" spans="1:17" ht="11.1" customHeight="1" x14ac:dyDescent="0.25">
      <c r="A268" s="94" t="s">
        <v>314</v>
      </c>
      <c r="B268" s="97" t="s">
        <v>368</v>
      </c>
      <c r="C268" s="98" t="s">
        <v>337</v>
      </c>
      <c r="D268" s="97" t="s">
        <v>338</v>
      </c>
      <c r="E268" s="97">
        <v>2</v>
      </c>
      <c r="F268" s="97" t="s">
        <v>402</v>
      </c>
      <c r="G268" s="100" t="s">
        <v>19</v>
      </c>
      <c r="H268" s="97" t="s">
        <v>15</v>
      </c>
      <c r="I268" s="99" t="str">
        <f>'[1]General Water'!I268</f>
        <v>Sim</v>
      </c>
      <c r="J268" s="99">
        <f>'[1]General Water'!J268</f>
        <v>0</v>
      </c>
      <c r="K268" s="141" t="s">
        <v>484</v>
      </c>
      <c r="L268" s="375"/>
      <c r="N268" s="745">
        <f t="shared" si="4"/>
        <v>1</v>
      </c>
      <c r="O268" s="745">
        <f t="shared" si="4"/>
        <v>1</v>
      </c>
      <c r="P268" s="745"/>
      <c r="Q268" s="745"/>
    </row>
    <row r="269" spans="1:17" ht="11.1" customHeight="1" x14ac:dyDescent="0.25">
      <c r="A269" s="94" t="s">
        <v>314</v>
      </c>
      <c r="B269" s="97" t="s">
        <v>368</v>
      </c>
      <c r="C269" s="98" t="s">
        <v>337</v>
      </c>
      <c r="D269" s="97" t="s">
        <v>338</v>
      </c>
      <c r="E269" s="97">
        <v>2</v>
      </c>
      <c r="F269" s="97" t="s">
        <v>402</v>
      </c>
      <c r="G269" s="100" t="s">
        <v>17</v>
      </c>
      <c r="H269" s="97" t="s">
        <v>15</v>
      </c>
      <c r="I269" s="99" t="str">
        <f>'[1]General Water'!I269</f>
        <v>Sim</v>
      </c>
      <c r="J269" s="99">
        <f>'[1]General Water'!J269</f>
        <v>0</v>
      </c>
      <c r="K269" s="141" t="s">
        <v>404</v>
      </c>
      <c r="L269" s="376"/>
      <c r="N269" s="745">
        <f t="shared" si="4"/>
        <v>1</v>
      </c>
      <c r="O269" s="745">
        <f t="shared" si="4"/>
        <v>1</v>
      </c>
      <c r="P269" s="745"/>
      <c r="Q269" s="745"/>
    </row>
    <row r="270" spans="1:17" ht="11.1" customHeight="1" x14ac:dyDescent="0.25">
      <c r="A270" s="94" t="s">
        <v>314</v>
      </c>
      <c r="B270" s="97" t="s">
        <v>368</v>
      </c>
      <c r="C270" s="98" t="s">
        <v>337</v>
      </c>
      <c r="D270" s="97" t="s">
        <v>338</v>
      </c>
      <c r="E270" s="97">
        <v>3</v>
      </c>
      <c r="F270" s="97" t="s">
        <v>407</v>
      </c>
      <c r="G270" s="97" t="s">
        <v>14</v>
      </c>
      <c r="H270" s="97" t="s">
        <v>15</v>
      </c>
      <c r="I270" s="99" t="str">
        <f>'[1]General Water'!I270</f>
        <v>Sim</v>
      </c>
      <c r="J270" s="99">
        <f>'[1]General Water'!J270</f>
        <v>0</v>
      </c>
      <c r="K270" s="141" t="s">
        <v>408</v>
      </c>
      <c r="L270" s="374" t="s">
        <v>15</v>
      </c>
      <c r="N270" s="745">
        <f t="shared" si="4"/>
        <v>1</v>
      </c>
      <c r="O270" s="745">
        <f t="shared" si="4"/>
        <v>1</v>
      </c>
      <c r="P270" s="745">
        <f>N270*N271*N272*N273</f>
        <v>1</v>
      </c>
      <c r="Q270" s="745">
        <f>O270*O271*O272*O273</f>
        <v>1</v>
      </c>
    </row>
    <row r="271" spans="1:17" ht="11.1" customHeight="1" x14ac:dyDescent="0.25">
      <c r="A271" s="94" t="s">
        <v>314</v>
      </c>
      <c r="B271" s="97" t="s">
        <v>368</v>
      </c>
      <c r="C271" s="98" t="s">
        <v>337</v>
      </c>
      <c r="D271" s="97" t="s">
        <v>338</v>
      </c>
      <c r="E271" s="97">
        <v>3</v>
      </c>
      <c r="F271" s="97" t="s">
        <v>407</v>
      </c>
      <c r="G271" s="100" t="s">
        <v>21</v>
      </c>
      <c r="H271" s="97" t="s">
        <v>15</v>
      </c>
      <c r="I271" s="99" t="str">
        <f>'[1]General Water'!I271</f>
        <v>Sim</v>
      </c>
      <c r="J271" s="99">
        <f>'[1]General Water'!J271</f>
        <v>0</v>
      </c>
      <c r="K271" s="141" t="s">
        <v>485</v>
      </c>
      <c r="L271" s="375"/>
      <c r="N271" s="745">
        <f t="shared" si="4"/>
        <v>1</v>
      </c>
      <c r="O271" s="745">
        <f t="shared" si="4"/>
        <v>1</v>
      </c>
      <c r="P271" s="745"/>
      <c r="Q271" s="745"/>
    </row>
    <row r="272" spans="1:17" ht="11.1" customHeight="1" x14ac:dyDescent="0.25">
      <c r="A272" s="94" t="s">
        <v>314</v>
      </c>
      <c r="B272" s="97" t="s">
        <v>368</v>
      </c>
      <c r="C272" s="98" t="s">
        <v>337</v>
      </c>
      <c r="D272" s="97" t="s">
        <v>338</v>
      </c>
      <c r="E272" s="97">
        <v>3</v>
      </c>
      <c r="F272" s="97" t="s">
        <v>407</v>
      </c>
      <c r="G272" s="100" t="s">
        <v>19</v>
      </c>
      <c r="H272" s="97" t="s">
        <v>15</v>
      </c>
      <c r="I272" s="99" t="str">
        <f>'[1]General Water'!I272</f>
        <v>Sim</v>
      </c>
      <c r="J272" s="99">
        <f>'[1]General Water'!J272</f>
        <v>0</v>
      </c>
      <c r="K272" s="141" t="s">
        <v>484</v>
      </c>
      <c r="L272" s="375"/>
      <c r="N272" s="745">
        <f t="shared" si="4"/>
        <v>1</v>
      </c>
      <c r="O272" s="745">
        <f t="shared" si="4"/>
        <v>1</v>
      </c>
      <c r="P272" s="745"/>
      <c r="Q272" s="745"/>
    </row>
    <row r="273" spans="1:17" ht="11.1" customHeight="1" x14ac:dyDescent="0.25">
      <c r="A273" s="94" t="s">
        <v>314</v>
      </c>
      <c r="B273" s="97" t="s">
        <v>368</v>
      </c>
      <c r="C273" s="98" t="s">
        <v>337</v>
      </c>
      <c r="D273" s="97" t="s">
        <v>338</v>
      </c>
      <c r="E273" s="97">
        <v>3</v>
      </c>
      <c r="F273" s="97" t="s">
        <v>407</v>
      </c>
      <c r="G273" s="100" t="s">
        <v>17</v>
      </c>
      <c r="H273" s="97" t="s">
        <v>15</v>
      </c>
      <c r="I273" s="99" t="str">
        <f>'[1]General Water'!I273</f>
        <v>Sim</v>
      </c>
      <c r="J273" s="99">
        <f>'[1]General Water'!J273</f>
        <v>0</v>
      </c>
      <c r="K273" s="141" t="s">
        <v>404</v>
      </c>
      <c r="L273" s="376"/>
      <c r="N273" s="745">
        <f t="shared" si="4"/>
        <v>1</v>
      </c>
      <c r="O273" s="745">
        <f t="shared" si="4"/>
        <v>1</v>
      </c>
      <c r="P273" s="745"/>
      <c r="Q273" s="745"/>
    </row>
    <row r="274" spans="1:17" ht="11.1" customHeight="1" x14ac:dyDescent="0.25">
      <c r="A274" s="94" t="s">
        <v>314</v>
      </c>
      <c r="B274" s="97" t="s">
        <v>368</v>
      </c>
      <c r="C274" s="98" t="s">
        <v>337</v>
      </c>
      <c r="D274" s="97" t="s">
        <v>338</v>
      </c>
      <c r="E274" s="97">
        <v>4</v>
      </c>
      <c r="F274" s="97" t="s">
        <v>411</v>
      </c>
      <c r="G274" s="97" t="s">
        <v>14</v>
      </c>
      <c r="H274" s="97" t="s">
        <v>15</v>
      </c>
      <c r="I274" s="99" t="str">
        <f>'[1]General Water'!I274</f>
        <v>Sim</v>
      </c>
      <c r="J274" s="99">
        <f>'[1]General Water'!J274</f>
        <v>0</v>
      </c>
      <c r="K274" s="141" t="s">
        <v>412</v>
      </c>
      <c r="L274" s="374" t="s">
        <v>15</v>
      </c>
      <c r="N274" s="745">
        <f t="shared" si="4"/>
        <v>1</v>
      </c>
      <c r="O274" s="745">
        <f t="shared" si="4"/>
        <v>1</v>
      </c>
      <c r="P274" s="745">
        <f>N274*N275*N276*N277</f>
        <v>1</v>
      </c>
      <c r="Q274" s="745">
        <f>O274*O275*O276*O277</f>
        <v>1</v>
      </c>
    </row>
    <row r="275" spans="1:17" ht="11.1" customHeight="1" x14ac:dyDescent="0.25">
      <c r="A275" s="94" t="s">
        <v>314</v>
      </c>
      <c r="B275" s="97" t="s">
        <v>368</v>
      </c>
      <c r="C275" s="98" t="s">
        <v>337</v>
      </c>
      <c r="D275" s="97" t="s">
        <v>338</v>
      </c>
      <c r="E275" s="97">
        <v>4</v>
      </c>
      <c r="F275" s="97" t="s">
        <v>411</v>
      </c>
      <c r="G275" s="100" t="s">
        <v>21</v>
      </c>
      <c r="H275" s="97" t="s">
        <v>15</v>
      </c>
      <c r="I275" s="99" t="str">
        <f>'[1]General Water'!I275</f>
        <v>Sim</v>
      </c>
      <c r="J275" s="99">
        <f>'[1]General Water'!J275</f>
        <v>0</v>
      </c>
      <c r="K275" s="141" t="s">
        <v>414</v>
      </c>
      <c r="L275" s="375"/>
      <c r="N275" s="745">
        <f t="shared" si="4"/>
        <v>1</v>
      </c>
      <c r="O275" s="745">
        <f t="shared" si="4"/>
        <v>1</v>
      </c>
      <c r="P275" s="745"/>
      <c r="Q275" s="745"/>
    </row>
    <row r="276" spans="1:17" ht="11.1" customHeight="1" x14ac:dyDescent="0.25">
      <c r="A276" s="94" t="s">
        <v>314</v>
      </c>
      <c r="B276" s="97" t="s">
        <v>368</v>
      </c>
      <c r="C276" s="98" t="s">
        <v>337</v>
      </c>
      <c r="D276" s="97" t="s">
        <v>338</v>
      </c>
      <c r="E276" s="97">
        <v>4</v>
      </c>
      <c r="F276" s="97" t="s">
        <v>411</v>
      </c>
      <c r="G276" s="100" t="s">
        <v>19</v>
      </c>
      <c r="H276" s="97" t="s">
        <v>15</v>
      </c>
      <c r="I276" s="99" t="str">
        <f>'[1]General Water'!I276</f>
        <v>Sim</v>
      </c>
      <c r="J276" s="99">
        <f>'[1]General Water'!J276</f>
        <v>0</v>
      </c>
      <c r="K276" s="141" t="s">
        <v>413</v>
      </c>
      <c r="L276" s="375"/>
      <c r="N276" s="745">
        <f t="shared" si="4"/>
        <v>1</v>
      </c>
      <c r="O276" s="745">
        <f t="shared" si="4"/>
        <v>1</v>
      </c>
      <c r="P276" s="745"/>
      <c r="Q276" s="745"/>
    </row>
    <row r="277" spans="1:17" ht="11.1" customHeight="1" x14ac:dyDescent="0.25">
      <c r="A277" s="94" t="s">
        <v>314</v>
      </c>
      <c r="B277" s="97" t="s">
        <v>368</v>
      </c>
      <c r="C277" s="98" t="s">
        <v>337</v>
      </c>
      <c r="D277" s="97" t="s">
        <v>338</v>
      </c>
      <c r="E277" s="97">
        <v>4</v>
      </c>
      <c r="F277" s="97" t="s">
        <v>411</v>
      </c>
      <c r="G277" s="100" t="s">
        <v>17</v>
      </c>
      <c r="H277" s="97" t="s">
        <v>15</v>
      </c>
      <c r="I277" s="99" t="str">
        <f>'[1]General Water'!I277</f>
        <v>Sim</v>
      </c>
      <c r="J277" s="99">
        <f>'[1]General Water'!J277</f>
        <v>0</v>
      </c>
      <c r="K277" s="141" t="s">
        <v>404</v>
      </c>
      <c r="L277" s="376"/>
      <c r="N277" s="745">
        <f t="shared" si="4"/>
        <v>1</v>
      </c>
      <c r="O277" s="745">
        <f t="shared" si="4"/>
        <v>1</v>
      </c>
      <c r="P277" s="745"/>
      <c r="Q277" s="745"/>
    </row>
    <row r="278" spans="1:17" ht="11.1" customHeight="1" x14ac:dyDescent="0.25">
      <c r="A278" s="94" t="s">
        <v>314</v>
      </c>
      <c r="B278" s="97" t="s">
        <v>368</v>
      </c>
      <c r="C278" s="98" t="s">
        <v>337</v>
      </c>
      <c r="D278" s="97" t="s">
        <v>338</v>
      </c>
      <c r="E278" s="97">
        <v>5</v>
      </c>
      <c r="F278" s="97" t="s">
        <v>415</v>
      </c>
      <c r="G278" s="97" t="s">
        <v>14</v>
      </c>
      <c r="H278" s="97" t="s">
        <v>15</v>
      </c>
      <c r="I278" s="99" t="str">
        <f>'[1]General Water'!I278</f>
        <v>Sim</v>
      </c>
      <c r="J278" s="99">
        <f>'[1]General Water'!J278</f>
        <v>0</v>
      </c>
      <c r="K278" s="141" t="s">
        <v>486</v>
      </c>
      <c r="L278" s="374" t="s">
        <v>23</v>
      </c>
      <c r="N278" s="745">
        <f t="shared" si="4"/>
        <v>1</v>
      </c>
      <c r="O278" s="745">
        <f t="shared" si="4"/>
        <v>1</v>
      </c>
      <c r="P278" s="745">
        <f>N278*N279*N280*N281</f>
        <v>0</v>
      </c>
      <c r="Q278" s="745">
        <f>O278*O279*O280*O281</f>
        <v>0</v>
      </c>
    </row>
    <row r="279" spans="1:17" ht="11.1" customHeight="1" x14ac:dyDescent="0.25">
      <c r="A279" s="94" t="s">
        <v>314</v>
      </c>
      <c r="B279" s="97" t="s">
        <v>368</v>
      </c>
      <c r="C279" s="98" t="s">
        <v>337</v>
      </c>
      <c r="D279" s="97" t="s">
        <v>338</v>
      </c>
      <c r="E279" s="97">
        <v>5</v>
      </c>
      <c r="F279" s="97" t="s">
        <v>415</v>
      </c>
      <c r="G279" s="100" t="s">
        <v>21</v>
      </c>
      <c r="H279" s="97" t="s">
        <v>15</v>
      </c>
      <c r="I279" s="99" t="str">
        <f>'[1]General Water'!I279</f>
        <v>Sim</v>
      </c>
      <c r="J279" s="99">
        <f>'[1]General Water'!J279</f>
        <v>0</v>
      </c>
      <c r="K279" s="141" t="s">
        <v>442</v>
      </c>
      <c r="L279" s="375"/>
      <c r="N279" s="745">
        <f t="shared" si="4"/>
        <v>1</v>
      </c>
      <c r="O279" s="745">
        <f t="shared" si="4"/>
        <v>1</v>
      </c>
      <c r="P279" s="745"/>
      <c r="Q279" s="745"/>
    </row>
    <row r="280" spans="1:17" ht="11.1" customHeight="1" x14ac:dyDescent="0.25">
      <c r="A280" s="94" t="s">
        <v>314</v>
      </c>
      <c r="B280" s="97" t="s">
        <v>368</v>
      </c>
      <c r="C280" s="98" t="s">
        <v>337</v>
      </c>
      <c r="D280" s="97" t="s">
        <v>338</v>
      </c>
      <c r="E280" s="97">
        <v>5</v>
      </c>
      <c r="F280" s="97" t="s">
        <v>415</v>
      </c>
      <c r="G280" s="100" t="s">
        <v>19</v>
      </c>
      <c r="H280" s="97" t="s">
        <v>23</v>
      </c>
      <c r="I280" s="99" t="str">
        <f>'[1]General Water'!I280</f>
        <v>não</v>
      </c>
      <c r="J280" s="99">
        <f>'[1]General Water'!J280</f>
        <v>0</v>
      </c>
      <c r="K280" s="141" t="s">
        <v>487</v>
      </c>
      <c r="L280" s="375"/>
      <c r="N280" s="745">
        <f t="shared" si="4"/>
        <v>0</v>
      </c>
      <c r="O280" s="745">
        <f t="shared" si="4"/>
        <v>0</v>
      </c>
      <c r="P280" s="745"/>
      <c r="Q280" s="745"/>
    </row>
    <row r="281" spans="1:17" ht="11.1" customHeight="1" x14ac:dyDescent="0.25">
      <c r="A281" s="94" t="s">
        <v>314</v>
      </c>
      <c r="B281" s="97" t="s">
        <v>368</v>
      </c>
      <c r="C281" s="98" t="s">
        <v>337</v>
      </c>
      <c r="D281" s="97" t="s">
        <v>338</v>
      </c>
      <c r="E281" s="97">
        <v>5</v>
      </c>
      <c r="F281" s="97" t="s">
        <v>415</v>
      </c>
      <c r="G281" s="100" t="s">
        <v>17</v>
      </c>
      <c r="H281" s="97" t="s">
        <v>15</v>
      </c>
      <c r="I281" s="99" t="str">
        <f>'[1]General Water'!I281</f>
        <v>Sim</v>
      </c>
      <c r="J281" s="99">
        <f>'[1]General Water'!J281</f>
        <v>0</v>
      </c>
      <c r="K281" s="141" t="s">
        <v>404</v>
      </c>
      <c r="L281" s="376"/>
      <c r="N281" s="745">
        <f t="shared" si="4"/>
        <v>1</v>
      </c>
      <c r="O281" s="745">
        <f t="shared" si="4"/>
        <v>1</v>
      </c>
      <c r="P281" s="745"/>
      <c r="Q281" s="745"/>
    </row>
    <row r="282" spans="1:17" ht="11.1" customHeight="1" x14ac:dyDescent="0.25">
      <c r="A282" s="94" t="s">
        <v>314</v>
      </c>
      <c r="B282" s="97" t="s">
        <v>368</v>
      </c>
      <c r="C282" s="98" t="s">
        <v>337</v>
      </c>
      <c r="D282" s="97" t="s">
        <v>338</v>
      </c>
      <c r="E282" s="97">
        <v>6</v>
      </c>
      <c r="F282" s="97" t="s">
        <v>420</v>
      </c>
      <c r="G282" s="97" t="s">
        <v>14</v>
      </c>
      <c r="H282" s="97" t="s">
        <v>15</v>
      </c>
      <c r="I282" s="99" t="str">
        <f>'[1]General Water'!I282</f>
        <v>Sim</v>
      </c>
      <c r="J282" s="99">
        <f>'[1]General Water'!J282</f>
        <v>0</v>
      </c>
      <c r="K282" s="141" t="s">
        <v>421</v>
      </c>
      <c r="L282" s="374" t="s">
        <v>15</v>
      </c>
      <c r="N282" s="745">
        <f t="shared" si="4"/>
        <v>1</v>
      </c>
      <c r="O282" s="745">
        <f t="shared" si="4"/>
        <v>1</v>
      </c>
      <c r="P282" s="745">
        <f>N282*N283*N284*N285</f>
        <v>1</v>
      </c>
      <c r="Q282" s="745">
        <f>O282*O283*O284*O285</f>
        <v>1</v>
      </c>
    </row>
    <row r="283" spans="1:17" ht="11.1" customHeight="1" x14ac:dyDescent="0.25">
      <c r="A283" s="94" t="s">
        <v>314</v>
      </c>
      <c r="B283" s="97" t="s">
        <v>368</v>
      </c>
      <c r="C283" s="98" t="s">
        <v>337</v>
      </c>
      <c r="D283" s="97" t="s">
        <v>338</v>
      </c>
      <c r="E283" s="97">
        <v>6</v>
      </c>
      <c r="F283" s="97" t="s">
        <v>420</v>
      </c>
      <c r="G283" s="100" t="s">
        <v>21</v>
      </c>
      <c r="H283" s="97" t="s">
        <v>15</v>
      </c>
      <c r="I283" s="99" t="str">
        <f>'[1]General Water'!I283</f>
        <v>Sim</v>
      </c>
      <c r="J283" s="99">
        <f>'[1]General Water'!J283</f>
        <v>0</v>
      </c>
      <c r="K283" s="141" t="s">
        <v>423</v>
      </c>
      <c r="L283" s="375"/>
      <c r="N283" s="745">
        <f t="shared" si="4"/>
        <v>1</v>
      </c>
      <c r="O283" s="745">
        <f t="shared" si="4"/>
        <v>1</v>
      </c>
      <c r="P283" s="745"/>
      <c r="Q283" s="745"/>
    </row>
    <row r="284" spans="1:17" ht="11.1" customHeight="1" x14ac:dyDescent="0.25">
      <c r="A284" s="94" t="s">
        <v>314</v>
      </c>
      <c r="B284" s="97" t="s">
        <v>368</v>
      </c>
      <c r="C284" s="98" t="s">
        <v>337</v>
      </c>
      <c r="D284" s="97" t="s">
        <v>338</v>
      </c>
      <c r="E284" s="97">
        <v>6</v>
      </c>
      <c r="F284" s="97" t="s">
        <v>420</v>
      </c>
      <c r="G284" s="100" t="s">
        <v>19</v>
      </c>
      <c r="H284" s="97" t="s">
        <v>15</v>
      </c>
      <c r="I284" s="99" t="str">
        <f>'[1]General Water'!I284</f>
        <v>Sim</v>
      </c>
      <c r="J284" s="99">
        <f>'[1]General Water'!J284</f>
        <v>0</v>
      </c>
      <c r="K284" s="141" t="s">
        <v>444</v>
      </c>
      <c r="L284" s="375"/>
      <c r="N284" s="745">
        <f t="shared" si="4"/>
        <v>1</v>
      </c>
      <c r="O284" s="745">
        <f t="shared" si="4"/>
        <v>1</v>
      </c>
      <c r="P284" s="745"/>
      <c r="Q284" s="745"/>
    </row>
    <row r="285" spans="1:17" ht="11.1" customHeight="1" x14ac:dyDescent="0.25">
      <c r="A285" s="94" t="s">
        <v>314</v>
      </c>
      <c r="B285" s="97" t="s">
        <v>368</v>
      </c>
      <c r="C285" s="98" t="s">
        <v>337</v>
      </c>
      <c r="D285" s="97" t="s">
        <v>338</v>
      </c>
      <c r="E285" s="97">
        <v>6</v>
      </c>
      <c r="F285" s="97" t="s">
        <v>420</v>
      </c>
      <c r="G285" s="100" t="s">
        <v>17</v>
      </c>
      <c r="H285" s="97" t="s">
        <v>15</v>
      </c>
      <c r="I285" s="99" t="str">
        <f>'[1]General Water'!I285</f>
        <v>Sim</v>
      </c>
      <c r="J285" s="99">
        <f>'[1]General Water'!J285</f>
        <v>0</v>
      </c>
      <c r="K285" s="141" t="s">
        <v>404</v>
      </c>
      <c r="L285" s="376"/>
      <c r="N285" s="745">
        <f t="shared" si="4"/>
        <v>1</v>
      </c>
      <c r="O285" s="745">
        <f t="shared" si="4"/>
        <v>1</v>
      </c>
      <c r="P285" s="745"/>
      <c r="Q285" s="745"/>
    </row>
  </sheetData>
  <conditionalFormatting sqref="H2:J285">
    <cfRule type="containsText" dxfId="1" priority="1" operator="containsText" text="Não">
      <formula>NOT(ISERROR(SEARCH("Não",H2)))</formula>
    </cfRule>
  </conditionalFormatting>
  <dataValidations count="2">
    <dataValidation type="list" allowBlank="1" showErrorMessage="1" sqref="H70:H85 H142:H149 H158 H230:H232 H160:H173 H54:H61 H234:H237 I70" xr:uid="{C15648CA-C4B1-459F-9738-B2E6FB5524DF}">
      <formula1>#REF!</formula1>
    </dataValidation>
    <dataValidation allowBlank="1" showErrorMessage="1" sqref="J1:J1048576 I1:I69 I71:I1048576" xr:uid="{C9D10B92-62D9-48B8-87D5-F7BA5E49C1EB}"/>
  </dataValidations>
  <pageMargins left="0.511811024" right="0.511811024" top="0.78740157499999996" bottom="0.78740157499999996" header="0" footer="0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30DFA-4264-4F53-89CA-726CD179C59C}">
  <dimension ref="A1:Q285"/>
  <sheetViews>
    <sheetView topLeftCell="E1" workbookViewId="0">
      <selection activeCell="Q5" sqref="Q5"/>
    </sheetView>
  </sheetViews>
  <sheetFormatPr defaultColWidth="12.625" defaultRowHeight="11.1" customHeight="1" x14ac:dyDescent="0.2"/>
  <cols>
    <col min="1" max="1" width="14.125" bestFit="1" customWidth="1"/>
    <col min="2" max="2" width="14" customWidth="1"/>
    <col min="3" max="3" width="9" customWidth="1"/>
    <col min="4" max="4" width="18.875" customWidth="1"/>
    <col min="5" max="5" width="7.625" customWidth="1"/>
    <col min="6" max="6" width="31.625" customWidth="1"/>
    <col min="7" max="7" width="12.125" customWidth="1"/>
    <col min="8" max="9" width="7.625" customWidth="1"/>
    <col min="10" max="10" width="40.625" customWidth="1"/>
    <col min="11" max="11" width="44.75" style="186" customWidth="1"/>
    <col min="12" max="28" width="7.625" customWidth="1"/>
  </cols>
  <sheetData>
    <row r="1" spans="1:17" ht="30" customHeight="1" x14ac:dyDescent="0.2">
      <c r="A1" s="127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693" t="s">
        <v>1118</v>
      </c>
      <c r="J1" s="693"/>
      <c r="K1" s="128" t="s">
        <v>8</v>
      </c>
      <c r="L1" s="1" t="s">
        <v>9</v>
      </c>
    </row>
    <row r="2" spans="1:17" ht="11.1" customHeight="1" x14ac:dyDescent="0.25">
      <c r="A2" s="2" t="s">
        <v>313</v>
      </c>
      <c r="B2" s="3" t="s">
        <v>10</v>
      </c>
      <c r="C2" s="4" t="s">
        <v>11</v>
      </c>
      <c r="D2" s="3" t="s">
        <v>12</v>
      </c>
      <c r="E2" s="3">
        <v>1</v>
      </c>
      <c r="F2" s="3" t="s">
        <v>13</v>
      </c>
      <c r="G2" s="3" t="s">
        <v>14</v>
      </c>
      <c r="H2" s="5" t="s">
        <v>15</v>
      </c>
      <c r="I2" s="583" t="str">
        <f>[1]EPPO!I2</f>
        <v>Sim</v>
      </c>
      <c r="J2" s="583">
        <f>[1]EPPO!J2</f>
        <v>0</v>
      </c>
      <c r="K2" s="129" t="s">
        <v>16</v>
      </c>
      <c r="L2" s="6" t="s">
        <v>15</v>
      </c>
      <c r="N2" s="745">
        <f>IF(OR(H2="Sim",H2="sim"),1,0)</f>
        <v>1</v>
      </c>
      <c r="O2" s="745">
        <f>IF(OR(I2="Sim",I2="sim"),1,0)</f>
        <v>1</v>
      </c>
      <c r="P2" s="745">
        <f>N2*N3*N4*N5</f>
        <v>1</v>
      </c>
      <c r="Q2" s="745">
        <f>O2*O3*O4*O5</f>
        <v>1</v>
      </c>
    </row>
    <row r="3" spans="1:17" ht="11.1" customHeight="1" x14ac:dyDescent="0.25">
      <c r="A3" s="2" t="s">
        <v>313</v>
      </c>
      <c r="B3" s="3" t="s">
        <v>10</v>
      </c>
      <c r="C3" s="4" t="s">
        <v>11</v>
      </c>
      <c r="D3" s="3" t="s">
        <v>12</v>
      </c>
      <c r="E3" s="3">
        <v>1</v>
      </c>
      <c r="F3" s="3" t="s">
        <v>13</v>
      </c>
      <c r="G3" s="2" t="s">
        <v>21</v>
      </c>
      <c r="H3" s="5" t="s">
        <v>15</v>
      </c>
      <c r="I3" s="583" t="str">
        <f>[1]EPPO!I3</f>
        <v>Sim</v>
      </c>
      <c r="J3" s="583">
        <f>[1]EPPO!J3</f>
        <v>0</v>
      </c>
      <c r="K3" s="129" t="s">
        <v>343</v>
      </c>
      <c r="L3" s="7"/>
      <c r="N3" s="745">
        <f t="shared" ref="N3:O66" si="0">IF(OR(H3="Sim",H3="sim"),1,0)</f>
        <v>1</v>
      </c>
      <c r="O3" s="745">
        <f t="shared" si="0"/>
        <v>1</v>
      </c>
      <c r="P3" s="745"/>
      <c r="Q3" s="745"/>
    </row>
    <row r="4" spans="1:17" ht="11.1" customHeight="1" x14ac:dyDescent="0.25">
      <c r="A4" s="2" t="s">
        <v>313</v>
      </c>
      <c r="B4" s="3" t="s">
        <v>10</v>
      </c>
      <c r="C4" s="4" t="s">
        <v>11</v>
      </c>
      <c r="D4" s="3" t="s">
        <v>12</v>
      </c>
      <c r="E4" s="3">
        <v>1</v>
      </c>
      <c r="F4" s="3" t="s">
        <v>13</v>
      </c>
      <c r="G4" s="2" t="s">
        <v>19</v>
      </c>
      <c r="H4" s="5" t="s">
        <v>15</v>
      </c>
      <c r="I4" s="583" t="str">
        <f>[1]EPPO!I4</f>
        <v>Sim</v>
      </c>
      <c r="J4" s="583">
        <f>[1]EPPO!J4</f>
        <v>0</v>
      </c>
      <c r="K4" s="129" t="s">
        <v>20</v>
      </c>
      <c r="L4" s="7"/>
      <c r="N4" s="745">
        <f t="shared" si="0"/>
        <v>1</v>
      </c>
      <c r="O4" s="745">
        <f t="shared" si="0"/>
        <v>1</v>
      </c>
      <c r="P4" s="745"/>
      <c r="Q4" s="745"/>
    </row>
    <row r="5" spans="1:17" ht="11.1" customHeight="1" x14ac:dyDescent="0.25">
      <c r="A5" s="2" t="s">
        <v>313</v>
      </c>
      <c r="B5" s="3" t="s">
        <v>10</v>
      </c>
      <c r="C5" s="4" t="s">
        <v>11</v>
      </c>
      <c r="D5" s="3" t="s">
        <v>12</v>
      </c>
      <c r="E5" s="3">
        <v>1</v>
      </c>
      <c r="F5" s="3" t="s">
        <v>13</v>
      </c>
      <c r="G5" s="2" t="s">
        <v>17</v>
      </c>
      <c r="H5" s="5" t="s">
        <v>15</v>
      </c>
      <c r="I5" s="583" t="str">
        <f>[1]EPPO!I5</f>
        <v>Sim</v>
      </c>
      <c r="J5" s="583">
        <f>[1]EPPO!J5</f>
        <v>0</v>
      </c>
      <c r="K5" s="129" t="s">
        <v>18</v>
      </c>
      <c r="L5" s="8"/>
      <c r="N5" s="745">
        <f t="shared" si="0"/>
        <v>1</v>
      </c>
      <c r="O5" s="745">
        <f t="shared" si="0"/>
        <v>1</v>
      </c>
      <c r="P5" s="745"/>
      <c r="Q5" s="745"/>
    </row>
    <row r="6" spans="1:17" ht="11.1" customHeight="1" x14ac:dyDescent="0.25">
      <c r="A6" s="2" t="s">
        <v>313</v>
      </c>
      <c r="B6" s="3" t="s">
        <v>10</v>
      </c>
      <c r="C6" s="4" t="s">
        <v>11</v>
      </c>
      <c r="D6" s="3" t="s">
        <v>12</v>
      </c>
      <c r="E6" s="3">
        <v>2</v>
      </c>
      <c r="F6" s="3" t="s">
        <v>22</v>
      </c>
      <c r="G6" s="3" t="s">
        <v>14</v>
      </c>
      <c r="H6" s="9" t="s">
        <v>23</v>
      </c>
      <c r="I6" s="707" t="str">
        <f>[1]EPPO!I6</f>
        <v>Não</v>
      </c>
      <c r="J6" s="707">
        <f>[1]EPPO!J6</f>
        <v>0</v>
      </c>
      <c r="K6" s="130" t="s">
        <v>152</v>
      </c>
      <c r="L6" s="6" t="s">
        <v>23</v>
      </c>
      <c r="N6" s="745">
        <f t="shared" si="0"/>
        <v>0</v>
      </c>
      <c r="O6" s="745">
        <f t="shared" si="0"/>
        <v>0</v>
      </c>
      <c r="P6" s="745">
        <f>N6*N7*N8*N9</f>
        <v>0</v>
      </c>
      <c r="Q6" s="745">
        <f>O6*O7*O8*O9</f>
        <v>0</v>
      </c>
    </row>
    <row r="7" spans="1:17" ht="11.1" customHeight="1" x14ac:dyDescent="0.25">
      <c r="A7" s="2" t="s">
        <v>313</v>
      </c>
      <c r="B7" s="3" t="s">
        <v>10</v>
      </c>
      <c r="C7" s="4" t="s">
        <v>11</v>
      </c>
      <c r="D7" s="3" t="s">
        <v>12</v>
      </c>
      <c r="E7" s="3">
        <v>2</v>
      </c>
      <c r="F7" s="3" t="s">
        <v>22</v>
      </c>
      <c r="G7" s="2" t="s">
        <v>21</v>
      </c>
      <c r="H7" s="9" t="s">
        <v>23</v>
      </c>
      <c r="I7" s="707" t="str">
        <f>[1]EPPO!I7</f>
        <v>Não</v>
      </c>
      <c r="J7" s="707">
        <f>[1]EPPO!J7</f>
        <v>0</v>
      </c>
      <c r="K7" s="130" t="s">
        <v>152</v>
      </c>
      <c r="L7" s="7"/>
      <c r="N7" s="745">
        <f t="shared" si="0"/>
        <v>0</v>
      </c>
      <c r="O7" s="745">
        <f t="shared" si="0"/>
        <v>0</v>
      </c>
      <c r="P7" s="745"/>
      <c r="Q7" s="745"/>
    </row>
    <row r="8" spans="1:17" ht="11.1" customHeight="1" x14ac:dyDescent="0.25">
      <c r="A8" s="2" t="s">
        <v>313</v>
      </c>
      <c r="B8" s="3" t="s">
        <v>10</v>
      </c>
      <c r="C8" s="4" t="s">
        <v>11</v>
      </c>
      <c r="D8" s="3" t="s">
        <v>12</v>
      </c>
      <c r="E8" s="3">
        <v>2</v>
      </c>
      <c r="F8" s="3" t="s">
        <v>22</v>
      </c>
      <c r="G8" s="2" t="s">
        <v>19</v>
      </c>
      <c r="H8" s="9" t="s">
        <v>23</v>
      </c>
      <c r="I8" s="707" t="str">
        <f>[1]EPPO!I8</f>
        <v>Não</v>
      </c>
      <c r="J8" s="707">
        <f>[1]EPPO!J8</f>
        <v>0</v>
      </c>
      <c r="K8" s="130" t="s">
        <v>152</v>
      </c>
      <c r="L8" s="7"/>
      <c r="N8" s="745">
        <f t="shared" si="0"/>
        <v>0</v>
      </c>
      <c r="O8" s="745">
        <f t="shared" si="0"/>
        <v>0</v>
      </c>
      <c r="P8" s="745"/>
      <c r="Q8" s="745"/>
    </row>
    <row r="9" spans="1:17" ht="11.1" customHeight="1" x14ac:dyDescent="0.25">
      <c r="A9" s="2" t="s">
        <v>313</v>
      </c>
      <c r="B9" s="3" t="s">
        <v>10</v>
      </c>
      <c r="C9" s="4" t="s">
        <v>11</v>
      </c>
      <c r="D9" s="3" t="s">
        <v>12</v>
      </c>
      <c r="E9" s="3">
        <v>2</v>
      </c>
      <c r="F9" s="3" t="s">
        <v>22</v>
      </c>
      <c r="G9" s="2" t="s">
        <v>17</v>
      </c>
      <c r="H9" s="9" t="s">
        <v>23</v>
      </c>
      <c r="I9" s="707" t="str">
        <f>[1]EPPO!I9</f>
        <v>Não</v>
      </c>
      <c r="J9" s="707">
        <f>[1]EPPO!J9</f>
        <v>0</v>
      </c>
      <c r="K9" s="130" t="s">
        <v>152</v>
      </c>
      <c r="L9" s="8"/>
      <c r="N9" s="745">
        <f t="shared" si="0"/>
        <v>0</v>
      </c>
      <c r="O9" s="745">
        <f t="shared" si="0"/>
        <v>0</v>
      </c>
      <c r="P9" s="745"/>
      <c r="Q9" s="745"/>
    </row>
    <row r="10" spans="1:17" ht="11.1" customHeight="1" x14ac:dyDescent="0.25">
      <c r="A10" s="2" t="s">
        <v>313</v>
      </c>
      <c r="B10" s="3" t="s">
        <v>10</v>
      </c>
      <c r="C10" s="4" t="s">
        <v>11</v>
      </c>
      <c r="D10" s="3" t="s">
        <v>12</v>
      </c>
      <c r="E10" s="3">
        <v>3</v>
      </c>
      <c r="F10" s="3" t="s">
        <v>28</v>
      </c>
      <c r="G10" s="3" t="s">
        <v>14</v>
      </c>
      <c r="H10" s="583" t="s">
        <v>106</v>
      </c>
      <c r="I10" s="583" t="str">
        <f>[1]EPPO!I10</f>
        <v>Não</v>
      </c>
      <c r="J10" s="583">
        <f>[1]EPPO!J10</f>
        <v>0</v>
      </c>
      <c r="K10" s="129" t="s">
        <v>153</v>
      </c>
      <c r="L10" s="6" t="s">
        <v>23</v>
      </c>
      <c r="N10" s="745">
        <f t="shared" si="0"/>
        <v>0</v>
      </c>
      <c r="O10" s="745">
        <f t="shared" si="0"/>
        <v>0</v>
      </c>
      <c r="P10" s="745">
        <f>N10*N11*N12*N13</f>
        <v>0</v>
      </c>
      <c r="Q10" s="745">
        <f>O10*O11*O12*O13</f>
        <v>0</v>
      </c>
    </row>
    <row r="11" spans="1:17" ht="11.1" customHeight="1" x14ac:dyDescent="0.25">
      <c r="A11" s="2" t="s">
        <v>313</v>
      </c>
      <c r="B11" s="3" t="s">
        <v>10</v>
      </c>
      <c r="C11" s="4" t="s">
        <v>11</v>
      </c>
      <c r="D11" s="3" t="s">
        <v>12</v>
      </c>
      <c r="E11" s="3">
        <v>3</v>
      </c>
      <c r="F11" s="3" t="s">
        <v>28</v>
      </c>
      <c r="G11" s="2" t="s">
        <v>21</v>
      </c>
      <c r="H11" s="583" t="s">
        <v>106</v>
      </c>
      <c r="I11" s="583" t="str">
        <f>[1]EPPO!I11</f>
        <v>Não</v>
      </c>
      <c r="J11" s="583">
        <f>[1]EPPO!J11</f>
        <v>0</v>
      </c>
      <c r="K11" s="129" t="s">
        <v>344</v>
      </c>
      <c r="L11" s="7"/>
      <c r="N11" s="745">
        <f t="shared" si="0"/>
        <v>0</v>
      </c>
      <c r="O11" s="745">
        <f t="shared" si="0"/>
        <v>0</v>
      </c>
      <c r="P11" s="745"/>
      <c r="Q11" s="745"/>
    </row>
    <row r="12" spans="1:17" ht="11.1" customHeight="1" x14ac:dyDescent="0.25">
      <c r="A12" s="2" t="s">
        <v>313</v>
      </c>
      <c r="B12" s="3" t="s">
        <v>10</v>
      </c>
      <c r="C12" s="4" t="s">
        <v>11</v>
      </c>
      <c r="D12" s="3" t="s">
        <v>12</v>
      </c>
      <c r="E12" s="3">
        <v>3</v>
      </c>
      <c r="F12" s="3" t="s">
        <v>28</v>
      </c>
      <c r="G12" s="2" t="s">
        <v>19</v>
      </c>
      <c r="H12" s="583" t="s">
        <v>106</v>
      </c>
      <c r="I12" s="583" t="str">
        <f>[1]EPPO!I12</f>
        <v>Não</v>
      </c>
      <c r="J12" s="583">
        <f>[1]EPPO!J12</f>
        <v>0</v>
      </c>
      <c r="K12" s="129" t="s">
        <v>155</v>
      </c>
      <c r="L12" s="7"/>
      <c r="N12" s="745">
        <f t="shared" si="0"/>
        <v>0</v>
      </c>
      <c r="O12" s="745">
        <f t="shared" si="0"/>
        <v>0</v>
      </c>
      <c r="P12" s="745"/>
      <c r="Q12" s="745"/>
    </row>
    <row r="13" spans="1:17" ht="11.1" customHeight="1" x14ac:dyDescent="0.25">
      <c r="A13" s="2" t="s">
        <v>313</v>
      </c>
      <c r="B13" s="3" t="s">
        <v>10</v>
      </c>
      <c r="C13" s="4" t="s">
        <v>11</v>
      </c>
      <c r="D13" s="3" t="s">
        <v>12</v>
      </c>
      <c r="E13" s="3">
        <v>3</v>
      </c>
      <c r="F13" s="3" t="s">
        <v>28</v>
      </c>
      <c r="G13" s="2" t="s">
        <v>17</v>
      </c>
      <c r="H13" s="583" t="s">
        <v>106</v>
      </c>
      <c r="I13" s="583" t="str">
        <f>[1]EPPO!I13</f>
        <v>Não</v>
      </c>
      <c r="J13" s="583">
        <f>[1]EPPO!J13</f>
        <v>0</v>
      </c>
      <c r="K13" s="129" t="s">
        <v>154</v>
      </c>
      <c r="L13" s="8"/>
      <c r="N13" s="745">
        <f t="shared" si="0"/>
        <v>0</v>
      </c>
      <c r="O13" s="745">
        <f t="shared" si="0"/>
        <v>0</v>
      </c>
      <c r="P13" s="745"/>
      <c r="Q13" s="745"/>
    </row>
    <row r="14" spans="1:17" ht="11.1" customHeight="1" x14ac:dyDescent="0.25">
      <c r="A14" s="2" t="s">
        <v>313</v>
      </c>
      <c r="B14" s="3" t="s">
        <v>10</v>
      </c>
      <c r="C14" s="4" t="s">
        <v>11</v>
      </c>
      <c r="D14" s="3" t="s">
        <v>12</v>
      </c>
      <c r="E14" s="3">
        <v>4</v>
      </c>
      <c r="F14" s="3" t="s">
        <v>33</v>
      </c>
      <c r="G14" s="3" t="s">
        <v>14</v>
      </c>
      <c r="H14" s="583" t="s">
        <v>108</v>
      </c>
      <c r="I14" s="583" t="str">
        <f>[1]EPPO!I14</f>
        <v>Sim</v>
      </c>
      <c r="J14" s="583">
        <f>[1]EPPO!J14</f>
        <v>0</v>
      </c>
      <c r="K14" s="129" t="s">
        <v>39</v>
      </c>
      <c r="L14" s="6" t="s">
        <v>15</v>
      </c>
      <c r="N14" s="745">
        <f t="shared" si="0"/>
        <v>1</v>
      </c>
      <c r="O14" s="745">
        <f t="shared" si="0"/>
        <v>1</v>
      </c>
      <c r="P14" s="745">
        <f>N14*N15*N16*N17</f>
        <v>1</v>
      </c>
      <c r="Q14" s="745">
        <f>O14*O15*O16*O17</f>
        <v>1</v>
      </c>
    </row>
    <row r="15" spans="1:17" ht="11.1" customHeight="1" x14ac:dyDescent="0.25">
      <c r="A15" s="2" t="s">
        <v>313</v>
      </c>
      <c r="B15" s="3" t="s">
        <v>10</v>
      </c>
      <c r="C15" s="4" t="s">
        <v>11</v>
      </c>
      <c r="D15" s="3" t="s">
        <v>12</v>
      </c>
      <c r="E15" s="3">
        <v>4</v>
      </c>
      <c r="F15" s="3" t="s">
        <v>33</v>
      </c>
      <c r="G15" s="2" t="s">
        <v>21</v>
      </c>
      <c r="H15" s="583" t="s">
        <v>108</v>
      </c>
      <c r="I15" s="583" t="str">
        <f>[1]EPPO!I15</f>
        <v>Sim</v>
      </c>
      <c r="J15" s="583">
        <f>[1]EPPO!J15</f>
        <v>0</v>
      </c>
      <c r="K15" s="129" t="s">
        <v>158</v>
      </c>
      <c r="L15" s="7"/>
      <c r="N15" s="745">
        <f t="shared" si="0"/>
        <v>1</v>
      </c>
      <c r="O15" s="745">
        <f t="shared" si="0"/>
        <v>1</v>
      </c>
      <c r="P15" s="745"/>
      <c r="Q15" s="745"/>
    </row>
    <row r="16" spans="1:17" ht="11.1" customHeight="1" x14ac:dyDescent="0.25">
      <c r="A16" s="2" t="s">
        <v>313</v>
      </c>
      <c r="B16" s="3" t="s">
        <v>10</v>
      </c>
      <c r="C16" s="4" t="s">
        <v>11</v>
      </c>
      <c r="D16" s="3" t="s">
        <v>12</v>
      </c>
      <c r="E16" s="3">
        <v>4</v>
      </c>
      <c r="F16" s="3" t="s">
        <v>33</v>
      </c>
      <c r="G16" s="2" t="s">
        <v>19</v>
      </c>
      <c r="H16" s="583" t="s">
        <v>108</v>
      </c>
      <c r="I16" s="583" t="str">
        <f>[1]EPPO!I16</f>
        <v>Sim</v>
      </c>
      <c r="J16" s="583">
        <f>[1]EPPO!J16</f>
        <v>0</v>
      </c>
      <c r="K16" s="129" t="s">
        <v>157</v>
      </c>
      <c r="L16" s="7"/>
      <c r="N16" s="745">
        <f t="shared" si="0"/>
        <v>1</v>
      </c>
      <c r="O16" s="745">
        <f t="shared" si="0"/>
        <v>1</v>
      </c>
      <c r="P16" s="745"/>
      <c r="Q16" s="745"/>
    </row>
    <row r="17" spans="1:17" ht="11.1" customHeight="1" x14ac:dyDescent="0.25">
      <c r="A17" s="2" t="s">
        <v>313</v>
      </c>
      <c r="B17" s="3" t="s">
        <v>10</v>
      </c>
      <c r="C17" s="4" t="s">
        <v>11</v>
      </c>
      <c r="D17" s="3" t="s">
        <v>12</v>
      </c>
      <c r="E17" s="3">
        <v>4</v>
      </c>
      <c r="F17" s="3" t="s">
        <v>33</v>
      </c>
      <c r="G17" s="2" t="s">
        <v>17</v>
      </c>
      <c r="H17" s="583" t="s">
        <v>108</v>
      </c>
      <c r="I17" s="583" t="str">
        <f>[1]EPPO!I17</f>
        <v>Sim</v>
      </c>
      <c r="J17" s="583">
        <f>[1]EPPO!J17</f>
        <v>0</v>
      </c>
      <c r="K17" s="129" t="s">
        <v>156</v>
      </c>
      <c r="L17" s="8"/>
      <c r="N17" s="745">
        <f t="shared" si="0"/>
        <v>1</v>
      </c>
      <c r="O17" s="745">
        <f t="shared" si="0"/>
        <v>1</v>
      </c>
      <c r="P17" s="745"/>
      <c r="Q17" s="745"/>
    </row>
    <row r="18" spans="1:17" ht="11.1" customHeight="1" x14ac:dyDescent="0.25">
      <c r="A18" s="2" t="s">
        <v>313</v>
      </c>
      <c r="B18" s="3" t="s">
        <v>10</v>
      </c>
      <c r="C18" s="4" t="s">
        <v>11</v>
      </c>
      <c r="D18" s="3" t="s">
        <v>12</v>
      </c>
      <c r="E18" s="3">
        <v>5</v>
      </c>
      <c r="F18" s="3" t="s">
        <v>38</v>
      </c>
      <c r="G18" s="3" t="s">
        <v>14</v>
      </c>
      <c r="H18" s="583" t="s">
        <v>15</v>
      </c>
      <c r="I18" s="583" t="str">
        <f>[1]EPPO!I18</f>
        <v>Sim</v>
      </c>
      <c r="J18" s="583">
        <f>[1]EPPO!J18</f>
        <v>0</v>
      </c>
      <c r="K18" s="129" t="s">
        <v>159</v>
      </c>
      <c r="L18" s="6" t="s">
        <v>15</v>
      </c>
      <c r="N18" s="745">
        <f t="shared" si="0"/>
        <v>1</v>
      </c>
      <c r="O18" s="745">
        <f t="shared" si="0"/>
        <v>1</v>
      </c>
      <c r="P18" s="745">
        <f>N18*N19*N20*N21</f>
        <v>1</v>
      </c>
      <c r="Q18" s="745">
        <f>O18*O19*O20*O21</f>
        <v>1</v>
      </c>
    </row>
    <row r="19" spans="1:17" ht="11.1" customHeight="1" x14ac:dyDescent="0.25">
      <c r="A19" s="2" t="s">
        <v>313</v>
      </c>
      <c r="B19" s="3" t="s">
        <v>10</v>
      </c>
      <c r="C19" s="4" t="s">
        <v>11</v>
      </c>
      <c r="D19" s="3" t="s">
        <v>12</v>
      </c>
      <c r="E19" s="3">
        <v>5</v>
      </c>
      <c r="F19" s="3" t="s">
        <v>38</v>
      </c>
      <c r="G19" s="2" t="s">
        <v>21</v>
      </c>
      <c r="H19" s="583" t="s">
        <v>15</v>
      </c>
      <c r="I19" s="583" t="str">
        <f>[1]EPPO!I19</f>
        <v>Sim</v>
      </c>
      <c r="J19" s="583">
        <f>[1]EPPO!J19</f>
        <v>0</v>
      </c>
      <c r="K19" s="129" t="s">
        <v>162</v>
      </c>
      <c r="L19" s="7"/>
      <c r="N19" s="745">
        <f t="shared" si="0"/>
        <v>1</v>
      </c>
      <c r="O19" s="745">
        <f t="shared" si="0"/>
        <v>1</v>
      </c>
      <c r="P19" s="745"/>
      <c r="Q19" s="745"/>
    </row>
    <row r="20" spans="1:17" ht="11.1" customHeight="1" x14ac:dyDescent="0.25">
      <c r="A20" s="2" t="s">
        <v>313</v>
      </c>
      <c r="B20" s="3" t="s">
        <v>10</v>
      </c>
      <c r="C20" s="4" t="s">
        <v>11</v>
      </c>
      <c r="D20" s="3" t="s">
        <v>12</v>
      </c>
      <c r="E20" s="3">
        <v>5</v>
      </c>
      <c r="F20" s="3" t="s">
        <v>38</v>
      </c>
      <c r="G20" s="2" t="s">
        <v>19</v>
      </c>
      <c r="H20" s="583" t="s">
        <v>15</v>
      </c>
      <c r="I20" s="583" t="str">
        <f>[1]EPPO!I20</f>
        <v>Sim</v>
      </c>
      <c r="J20" s="583">
        <f>[1]EPPO!J20</f>
        <v>0</v>
      </c>
      <c r="K20" s="129" t="s">
        <v>161</v>
      </c>
      <c r="L20" s="7"/>
      <c r="N20" s="745">
        <f t="shared" si="0"/>
        <v>1</v>
      </c>
      <c r="O20" s="745">
        <f t="shared" si="0"/>
        <v>1</v>
      </c>
      <c r="P20" s="745"/>
      <c r="Q20" s="745"/>
    </row>
    <row r="21" spans="1:17" ht="11.1" customHeight="1" x14ac:dyDescent="0.25">
      <c r="A21" s="2" t="s">
        <v>313</v>
      </c>
      <c r="B21" s="3" t="s">
        <v>10</v>
      </c>
      <c r="C21" s="4" t="s">
        <v>11</v>
      </c>
      <c r="D21" s="3" t="s">
        <v>12</v>
      </c>
      <c r="E21" s="3">
        <v>5</v>
      </c>
      <c r="F21" s="3" t="s">
        <v>38</v>
      </c>
      <c r="G21" s="2" t="s">
        <v>17</v>
      </c>
      <c r="H21" s="583" t="s">
        <v>15</v>
      </c>
      <c r="I21" s="583" t="str">
        <f>[1]EPPO!I21</f>
        <v>Sim</v>
      </c>
      <c r="J21" s="583">
        <f>[1]EPPO!J21</f>
        <v>0</v>
      </c>
      <c r="K21" s="131" t="s">
        <v>160</v>
      </c>
      <c r="L21" s="8"/>
      <c r="N21" s="745">
        <f t="shared" si="0"/>
        <v>1</v>
      </c>
      <c r="O21" s="745">
        <f t="shared" si="0"/>
        <v>1</v>
      </c>
      <c r="P21" s="745"/>
      <c r="Q21" s="745"/>
    </row>
    <row r="22" spans="1:17" ht="11.1" customHeight="1" x14ac:dyDescent="0.25">
      <c r="A22" s="37" t="s">
        <v>313</v>
      </c>
      <c r="B22" s="38" t="s">
        <v>10</v>
      </c>
      <c r="C22" s="39" t="s">
        <v>43</v>
      </c>
      <c r="D22" s="38" t="s">
        <v>44</v>
      </c>
      <c r="E22" s="38">
        <v>1</v>
      </c>
      <c r="F22" s="38" t="s">
        <v>45</v>
      </c>
      <c r="G22" s="38" t="s">
        <v>14</v>
      </c>
      <c r="H22" s="595" t="s">
        <v>15</v>
      </c>
      <c r="I22" s="595" t="str">
        <f>[1]EPPO!I22</f>
        <v>Sim</v>
      </c>
      <c r="J22" s="595">
        <f>[1]EPPO!J22</f>
        <v>0</v>
      </c>
      <c r="K22" s="132" t="s">
        <v>34</v>
      </c>
      <c r="L22" s="41" t="s">
        <v>23</v>
      </c>
      <c r="N22" s="745">
        <f t="shared" si="0"/>
        <v>1</v>
      </c>
      <c r="O22" s="745">
        <f t="shared" si="0"/>
        <v>1</v>
      </c>
      <c r="P22" s="745">
        <f>N22*N23*N24*N25</f>
        <v>0</v>
      </c>
      <c r="Q22" s="745">
        <f>O22*O23*O24*O25</f>
        <v>0</v>
      </c>
    </row>
    <row r="23" spans="1:17" ht="11.1" customHeight="1" x14ac:dyDescent="0.25">
      <c r="A23" s="37" t="s">
        <v>313</v>
      </c>
      <c r="B23" s="38" t="s">
        <v>10</v>
      </c>
      <c r="C23" s="39" t="s">
        <v>43</v>
      </c>
      <c r="D23" s="38" t="s">
        <v>44</v>
      </c>
      <c r="E23" s="38">
        <v>1</v>
      </c>
      <c r="F23" s="38" t="s">
        <v>45</v>
      </c>
      <c r="G23" s="42" t="s">
        <v>21</v>
      </c>
      <c r="H23" s="595" t="s">
        <v>23</v>
      </c>
      <c r="I23" s="595" t="str">
        <f>[1]EPPO!I23</f>
        <v>Sim</v>
      </c>
      <c r="J23" s="595">
        <f>[1]EPPO!J23</f>
        <v>0</v>
      </c>
      <c r="K23" s="132" t="s">
        <v>164</v>
      </c>
      <c r="L23" s="43"/>
      <c r="N23" s="745">
        <f t="shared" si="0"/>
        <v>0</v>
      </c>
      <c r="O23" s="745">
        <f t="shared" si="0"/>
        <v>1</v>
      </c>
      <c r="P23" s="745"/>
      <c r="Q23" s="745"/>
    </row>
    <row r="24" spans="1:17" ht="11.1" customHeight="1" x14ac:dyDescent="0.25">
      <c r="A24" s="37" t="s">
        <v>313</v>
      </c>
      <c r="B24" s="38" t="s">
        <v>10</v>
      </c>
      <c r="C24" s="39" t="s">
        <v>43</v>
      </c>
      <c r="D24" s="38" t="s">
        <v>44</v>
      </c>
      <c r="E24" s="38">
        <v>1</v>
      </c>
      <c r="F24" s="38" t="s">
        <v>45</v>
      </c>
      <c r="G24" s="42" t="s">
        <v>19</v>
      </c>
      <c r="H24" s="595" t="s">
        <v>23</v>
      </c>
      <c r="I24" s="595" t="str">
        <f>[1]EPPO!I24</f>
        <v>Sim</v>
      </c>
      <c r="J24" s="595">
        <f>[1]EPPO!J24</f>
        <v>0</v>
      </c>
      <c r="K24" s="132" t="s">
        <v>163</v>
      </c>
      <c r="L24" s="43"/>
      <c r="N24" s="745">
        <f t="shared" si="0"/>
        <v>0</v>
      </c>
      <c r="O24" s="745">
        <f t="shared" si="0"/>
        <v>1</v>
      </c>
      <c r="P24" s="745"/>
      <c r="Q24" s="745"/>
    </row>
    <row r="25" spans="1:17" ht="11.1" customHeight="1" x14ac:dyDescent="0.25">
      <c r="A25" s="37" t="s">
        <v>313</v>
      </c>
      <c r="B25" s="38" t="s">
        <v>10</v>
      </c>
      <c r="C25" s="39" t="s">
        <v>43</v>
      </c>
      <c r="D25" s="38" t="s">
        <v>44</v>
      </c>
      <c r="E25" s="38">
        <v>1</v>
      </c>
      <c r="F25" s="38" t="s">
        <v>45</v>
      </c>
      <c r="G25" s="42" t="s">
        <v>17</v>
      </c>
      <c r="H25" s="595" t="s">
        <v>15</v>
      </c>
      <c r="I25" s="595" t="str">
        <f>[1]EPPO!I25</f>
        <v>Não</v>
      </c>
      <c r="J25" s="595">
        <f>[1]EPPO!J25</f>
        <v>0</v>
      </c>
      <c r="K25" s="132" t="s">
        <v>50</v>
      </c>
      <c r="L25" s="44"/>
      <c r="N25" s="745">
        <f t="shared" si="0"/>
        <v>1</v>
      </c>
      <c r="O25" s="745">
        <f t="shared" si="0"/>
        <v>0</v>
      </c>
      <c r="P25" s="745"/>
      <c r="Q25" s="745"/>
    </row>
    <row r="26" spans="1:17" ht="11.1" customHeight="1" x14ac:dyDescent="0.25">
      <c r="A26" s="37" t="s">
        <v>313</v>
      </c>
      <c r="B26" s="38" t="s">
        <v>10</v>
      </c>
      <c r="C26" s="39" t="s">
        <v>43</v>
      </c>
      <c r="D26" s="38" t="s">
        <v>44</v>
      </c>
      <c r="E26" s="38">
        <v>2</v>
      </c>
      <c r="F26" s="38" t="s">
        <v>49</v>
      </c>
      <c r="G26" s="38" t="s">
        <v>14</v>
      </c>
      <c r="H26" s="595" t="s">
        <v>15</v>
      </c>
      <c r="I26" s="595" t="str">
        <f>[1]EPPO!I26</f>
        <v>Não</v>
      </c>
      <c r="J26" s="595">
        <f>[1]EPPO!J26</f>
        <v>0</v>
      </c>
      <c r="K26" s="132" t="s">
        <v>34</v>
      </c>
      <c r="L26" s="41" t="s">
        <v>23</v>
      </c>
      <c r="N26" s="745">
        <f t="shared" si="0"/>
        <v>1</v>
      </c>
      <c r="O26" s="745">
        <f t="shared" si="0"/>
        <v>0</v>
      </c>
      <c r="P26" s="745">
        <f>N26*N27*N28*N29</f>
        <v>0</v>
      </c>
      <c r="Q26" s="745">
        <f>O26*O27*O28*O29</f>
        <v>0</v>
      </c>
    </row>
    <row r="27" spans="1:17" ht="11.1" customHeight="1" x14ac:dyDescent="0.25">
      <c r="A27" s="37" t="s">
        <v>313</v>
      </c>
      <c r="B27" s="38" t="s">
        <v>10</v>
      </c>
      <c r="C27" s="39" t="s">
        <v>43</v>
      </c>
      <c r="D27" s="38" t="s">
        <v>44</v>
      </c>
      <c r="E27" s="38">
        <v>2</v>
      </c>
      <c r="F27" s="38" t="s">
        <v>49</v>
      </c>
      <c r="G27" s="42" t="s">
        <v>21</v>
      </c>
      <c r="H27" s="595" t="s">
        <v>23</v>
      </c>
      <c r="I27" s="595" t="str">
        <f>[1]EPPO!I27</f>
        <v>Não</v>
      </c>
      <c r="J27" s="595">
        <f>[1]EPPO!J27</f>
        <v>0</v>
      </c>
      <c r="K27" s="132" t="s">
        <v>166</v>
      </c>
      <c r="L27" s="43"/>
      <c r="N27" s="745">
        <f t="shared" si="0"/>
        <v>0</v>
      </c>
      <c r="O27" s="745">
        <f t="shared" si="0"/>
        <v>0</v>
      </c>
      <c r="P27" s="745"/>
      <c r="Q27" s="745"/>
    </row>
    <row r="28" spans="1:17" ht="11.1" customHeight="1" x14ac:dyDescent="0.25">
      <c r="A28" s="37" t="s">
        <v>313</v>
      </c>
      <c r="B28" s="38" t="s">
        <v>10</v>
      </c>
      <c r="C28" s="39" t="s">
        <v>43</v>
      </c>
      <c r="D28" s="38" t="s">
        <v>44</v>
      </c>
      <c r="E28" s="38">
        <v>2</v>
      </c>
      <c r="F28" s="38" t="s">
        <v>49</v>
      </c>
      <c r="G28" s="42" t="s">
        <v>19</v>
      </c>
      <c r="H28" s="595" t="s">
        <v>23</v>
      </c>
      <c r="I28" s="595" t="str">
        <f>[1]EPPO!I28</f>
        <v>Não</v>
      </c>
      <c r="J28" s="595">
        <f>[1]EPPO!J28</f>
        <v>0</v>
      </c>
      <c r="K28" s="132" t="s">
        <v>165</v>
      </c>
      <c r="L28" s="43"/>
      <c r="N28" s="745">
        <f t="shared" si="0"/>
        <v>0</v>
      </c>
      <c r="O28" s="745">
        <f t="shared" si="0"/>
        <v>0</v>
      </c>
      <c r="P28" s="745"/>
      <c r="Q28" s="745"/>
    </row>
    <row r="29" spans="1:17" ht="11.1" customHeight="1" x14ac:dyDescent="0.25">
      <c r="A29" s="37" t="s">
        <v>313</v>
      </c>
      <c r="B29" s="38" t="s">
        <v>10</v>
      </c>
      <c r="C29" s="39" t="s">
        <v>43</v>
      </c>
      <c r="D29" s="38" t="s">
        <v>44</v>
      </c>
      <c r="E29" s="38">
        <v>2</v>
      </c>
      <c r="F29" s="38" t="s">
        <v>49</v>
      </c>
      <c r="G29" s="42" t="s">
        <v>17</v>
      </c>
      <c r="H29" s="595" t="s">
        <v>15</v>
      </c>
      <c r="I29" s="595" t="str">
        <f>[1]EPPO!I29</f>
        <v>Não</v>
      </c>
      <c r="J29" s="595">
        <f>[1]EPPO!J29</f>
        <v>0</v>
      </c>
      <c r="K29" s="132" t="s">
        <v>50</v>
      </c>
      <c r="L29" s="44"/>
      <c r="N29" s="745">
        <f t="shared" si="0"/>
        <v>1</v>
      </c>
      <c r="O29" s="745">
        <f t="shared" si="0"/>
        <v>0</v>
      </c>
      <c r="P29" s="745"/>
      <c r="Q29" s="745"/>
    </row>
    <row r="30" spans="1:17" ht="11.1" customHeight="1" x14ac:dyDescent="0.25">
      <c r="A30" s="37" t="s">
        <v>313</v>
      </c>
      <c r="B30" s="38" t="s">
        <v>10</v>
      </c>
      <c r="C30" s="39" t="s">
        <v>43</v>
      </c>
      <c r="D30" s="38" t="s">
        <v>44</v>
      </c>
      <c r="E30" s="38">
        <v>3</v>
      </c>
      <c r="F30" s="38" t="s">
        <v>53</v>
      </c>
      <c r="G30" s="38" t="s">
        <v>14</v>
      </c>
      <c r="H30" s="595" t="s">
        <v>23</v>
      </c>
      <c r="I30" s="595" t="str">
        <f>[1]EPPO!I30</f>
        <v>Não</v>
      </c>
      <c r="J30" s="595">
        <f>[1]EPPO!J30</f>
        <v>0</v>
      </c>
      <c r="K30" s="132" t="s">
        <v>345</v>
      </c>
      <c r="L30" s="41" t="s">
        <v>23</v>
      </c>
      <c r="N30" s="745">
        <f t="shared" si="0"/>
        <v>0</v>
      </c>
      <c r="O30" s="745">
        <f t="shared" si="0"/>
        <v>0</v>
      </c>
      <c r="P30" s="745">
        <f>N30*N31*N32*N33</f>
        <v>0</v>
      </c>
      <c r="Q30" s="745">
        <f>O30*O31*O32*O33</f>
        <v>0</v>
      </c>
    </row>
    <row r="31" spans="1:17" ht="11.1" customHeight="1" x14ac:dyDescent="0.25">
      <c r="A31" s="37" t="s">
        <v>313</v>
      </c>
      <c r="B31" s="38" t="s">
        <v>10</v>
      </c>
      <c r="C31" s="39" t="s">
        <v>43</v>
      </c>
      <c r="D31" s="38" t="s">
        <v>44</v>
      </c>
      <c r="E31" s="38">
        <v>3</v>
      </c>
      <c r="F31" s="38" t="s">
        <v>53</v>
      </c>
      <c r="G31" s="42" t="s">
        <v>21</v>
      </c>
      <c r="H31" s="595" t="s">
        <v>23</v>
      </c>
      <c r="I31" s="595" t="str">
        <f>[1]EPPO!I31</f>
        <v>Não</v>
      </c>
      <c r="J31" s="595">
        <f>[1]EPPO!J31</f>
        <v>0</v>
      </c>
      <c r="K31" s="132" t="s">
        <v>168</v>
      </c>
      <c r="L31" s="43"/>
      <c r="N31" s="745">
        <f t="shared" si="0"/>
        <v>0</v>
      </c>
      <c r="O31" s="745">
        <f t="shared" si="0"/>
        <v>0</v>
      </c>
      <c r="P31" s="745"/>
      <c r="Q31" s="745"/>
    </row>
    <row r="32" spans="1:17" ht="11.1" customHeight="1" x14ac:dyDescent="0.25">
      <c r="A32" s="37" t="s">
        <v>313</v>
      </c>
      <c r="B32" s="38" t="s">
        <v>10</v>
      </c>
      <c r="C32" s="39" t="s">
        <v>43</v>
      </c>
      <c r="D32" s="38" t="s">
        <v>44</v>
      </c>
      <c r="E32" s="38">
        <v>3</v>
      </c>
      <c r="F32" s="38" t="s">
        <v>53</v>
      </c>
      <c r="G32" s="42" t="s">
        <v>19</v>
      </c>
      <c r="H32" s="595" t="s">
        <v>23</v>
      </c>
      <c r="I32" s="595" t="str">
        <f>[1]EPPO!I32</f>
        <v>Não</v>
      </c>
      <c r="J32" s="595">
        <f>[1]EPPO!J32</f>
        <v>0</v>
      </c>
      <c r="K32" s="132" t="s">
        <v>346</v>
      </c>
      <c r="L32" s="43"/>
      <c r="N32" s="745">
        <f t="shared" si="0"/>
        <v>0</v>
      </c>
      <c r="O32" s="745">
        <f t="shared" si="0"/>
        <v>0</v>
      </c>
      <c r="P32" s="745"/>
      <c r="Q32" s="745"/>
    </row>
    <row r="33" spans="1:17" ht="11.1" customHeight="1" thickBot="1" x14ac:dyDescent="0.3">
      <c r="A33" s="255" t="s">
        <v>313</v>
      </c>
      <c r="B33" s="547" t="s">
        <v>10</v>
      </c>
      <c r="C33" s="567" t="s">
        <v>43</v>
      </c>
      <c r="D33" s="547" t="s">
        <v>44</v>
      </c>
      <c r="E33" s="547">
        <v>3</v>
      </c>
      <c r="F33" s="547" t="s">
        <v>53</v>
      </c>
      <c r="G33" s="581" t="s">
        <v>17</v>
      </c>
      <c r="H33" s="623" t="s">
        <v>23</v>
      </c>
      <c r="I33" s="623" t="str">
        <f>[1]EPPO!I33</f>
        <v>Não</v>
      </c>
      <c r="J33" s="623">
        <f>[1]EPPO!J33</f>
        <v>0</v>
      </c>
      <c r="K33" s="657" t="s">
        <v>167</v>
      </c>
      <c r="L33" s="43"/>
      <c r="N33" s="745">
        <f t="shared" si="0"/>
        <v>0</v>
      </c>
      <c r="O33" s="745">
        <f t="shared" si="0"/>
        <v>0</v>
      </c>
      <c r="P33" s="745"/>
      <c r="Q33" s="745"/>
    </row>
    <row r="34" spans="1:17" ht="11.1" customHeight="1" x14ac:dyDescent="0.25">
      <c r="A34" s="229" t="s">
        <v>313</v>
      </c>
      <c r="B34" s="548" t="s">
        <v>10</v>
      </c>
      <c r="C34" s="568" t="s">
        <v>43</v>
      </c>
      <c r="D34" s="548" t="s">
        <v>44</v>
      </c>
      <c r="E34" s="548">
        <v>4</v>
      </c>
      <c r="F34" s="548" t="s">
        <v>58</v>
      </c>
      <c r="G34" s="548" t="s">
        <v>14</v>
      </c>
      <c r="H34" s="626" t="s">
        <v>23</v>
      </c>
      <c r="I34" s="726" t="str">
        <f>[1]EPPO!I34</f>
        <v>Não</v>
      </c>
      <c r="J34" s="726">
        <f>[1]EPPO!J34</f>
        <v>0</v>
      </c>
      <c r="K34" s="659" t="s">
        <v>347</v>
      </c>
      <c r="L34" s="686" t="s">
        <v>23</v>
      </c>
      <c r="N34" s="745">
        <f t="shared" si="0"/>
        <v>0</v>
      </c>
      <c r="O34" s="745">
        <f t="shared" si="0"/>
        <v>0</v>
      </c>
      <c r="P34" s="745">
        <f>N34*N35*N36*N37</f>
        <v>0</v>
      </c>
      <c r="Q34" s="745">
        <f>O34*O35*O36*O37</f>
        <v>0</v>
      </c>
    </row>
    <row r="35" spans="1:17" ht="11.1" customHeight="1" x14ac:dyDescent="0.25">
      <c r="A35" s="230" t="s">
        <v>313</v>
      </c>
      <c r="B35" s="38" t="s">
        <v>10</v>
      </c>
      <c r="C35" s="39" t="s">
        <v>43</v>
      </c>
      <c r="D35" s="38" t="s">
        <v>44</v>
      </c>
      <c r="E35" s="38">
        <v>4</v>
      </c>
      <c r="F35" s="38" t="s">
        <v>58</v>
      </c>
      <c r="G35" s="42" t="s">
        <v>21</v>
      </c>
      <c r="H35" s="40" t="s">
        <v>23</v>
      </c>
      <c r="I35" s="595" t="str">
        <f>[1]EPPO!I35</f>
        <v>Não</v>
      </c>
      <c r="J35" s="595">
        <f>[1]EPPO!J35</f>
        <v>0</v>
      </c>
      <c r="K35" s="137" t="s">
        <v>171</v>
      </c>
      <c r="L35" s="690"/>
      <c r="N35" s="745">
        <f t="shared" si="0"/>
        <v>0</v>
      </c>
      <c r="O35" s="745">
        <f t="shared" si="0"/>
        <v>0</v>
      </c>
      <c r="P35" s="745"/>
      <c r="Q35" s="745"/>
    </row>
    <row r="36" spans="1:17" ht="11.1" customHeight="1" x14ac:dyDescent="0.25">
      <c r="A36" s="230" t="s">
        <v>313</v>
      </c>
      <c r="B36" s="38" t="s">
        <v>10</v>
      </c>
      <c r="C36" s="39" t="s">
        <v>43</v>
      </c>
      <c r="D36" s="38" t="s">
        <v>44</v>
      </c>
      <c r="E36" s="38">
        <v>4</v>
      </c>
      <c r="F36" s="38" t="s">
        <v>58</v>
      </c>
      <c r="G36" s="42" t="s">
        <v>19</v>
      </c>
      <c r="H36" s="40" t="s">
        <v>23</v>
      </c>
      <c r="I36" s="595" t="str">
        <f>[1]EPPO!I36</f>
        <v>Não</v>
      </c>
      <c r="J36" s="595">
        <f>[1]EPPO!J36</f>
        <v>0</v>
      </c>
      <c r="K36" s="132" t="s">
        <v>170</v>
      </c>
      <c r="L36" s="690"/>
      <c r="N36" s="745">
        <f t="shared" si="0"/>
        <v>0</v>
      </c>
      <c r="O36" s="745">
        <f t="shared" si="0"/>
        <v>0</v>
      </c>
      <c r="P36" s="745"/>
      <c r="Q36" s="745"/>
    </row>
    <row r="37" spans="1:17" ht="11.1" customHeight="1" x14ac:dyDescent="0.25">
      <c r="A37" s="230" t="s">
        <v>313</v>
      </c>
      <c r="B37" s="38" t="s">
        <v>10</v>
      </c>
      <c r="C37" s="39" t="s">
        <v>43</v>
      </c>
      <c r="D37" s="38" t="s">
        <v>44</v>
      </c>
      <c r="E37" s="38">
        <v>4</v>
      </c>
      <c r="F37" s="38" t="s">
        <v>58</v>
      </c>
      <c r="G37" s="42" t="s">
        <v>17</v>
      </c>
      <c r="H37" s="40" t="s">
        <v>23</v>
      </c>
      <c r="I37" s="595" t="str">
        <f>[1]EPPO!I37</f>
        <v>Não</v>
      </c>
      <c r="J37" s="595">
        <f>[1]EPPO!J37</f>
        <v>0</v>
      </c>
      <c r="K37" s="132" t="s">
        <v>169</v>
      </c>
      <c r="L37" s="688"/>
      <c r="N37" s="745">
        <f t="shared" si="0"/>
        <v>0</v>
      </c>
      <c r="O37" s="745">
        <f t="shared" si="0"/>
        <v>0</v>
      </c>
      <c r="P37" s="745"/>
      <c r="Q37" s="745"/>
    </row>
    <row r="38" spans="1:17" ht="11.1" customHeight="1" x14ac:dyDescent="0.25">
      <c r="A38" s="215" t="s">
        <v>313</v>
      </c>
      <c r="B38" s="17" t="s">
        <v>10</v>
      </c>
      <c r="C38" s="18" t="s">
        <v>62</v>
      </c>
      <c r="D38" s="17" t="s">
        <v>63</v>
      </c>
      <c r="E38" s="17">
        <v>1</v>
      </c>
      <c r="F38" s="17" t="s">
        <v>45</v>
      </c>
      <c r="G38" s="17" t="s">
        <v>14</v>
      </c>
      <c r="H38" s="19" t="s">
        <v>15</v>
      </c>
      <c r="I38" s="624" t="str">
        <f>[1]EPPO!I38</f>
        <v>Sim</v>
      </c>
      <c r="J38" s="624">
        <f>[1]EPPO!J38</f>
        <v>0</v>
      </c>
      <c r="K38" s="133" t="s">
        <v>172</v>
      </c>
      <c r="L38" s="243" t="s">
        <v>23</v>
      </c>
      <c r="N38" s="745">
        <f t="shared" si="0"/>
        <v>1</v>
      </c>
      <c r="O38" s="745">
        <f t="shared" si="0"/>
        <v>1</v>
      </c>
      <c r="P38" s="745">
        <f>N38*N39*N40*N41</f>
        <v>0</v>
      </c>
      <c r="Q38" s="745">
        <f>O38*O39*O40*O41</f>
        <v>0</v>
      </c>
    </row>
    <row r="39" spans="1:17" ht="11.1" customHeight="1" x14ac:dyDescent="0.25">
      <c r="A39" s="215" t="s">
        <v>313</v>
      </c>
      <c r="B39" s="17" t="s">
        <v>10</v>
      </c>
      <c r="C39" s="18" t="s">
        <v>62</v>
      </c>
      <c r="D39" s="17" t="s">
        <v>63</v>
      </c>
      <c r="E39" s="17">
        <v>1</v>
      </c>
      <c r="F39" s="17" t="s">
        <v>45</v>
      </c>
      <c r="G39" s="21" t="s">
        <v>21</v>
      </c>
      <c r="H39" s="19" t="s">
        <v>23</v>
      </c>
      <c r="I39" s="624" t="str">
        <f>[1]EPPO!I39</f>
        <v>Não</v>
      </c>
      <c r="J39" s="624">
        <f>[1]EPPO!J39</f>
        <v>0</v>
      </c>
      <c r="K39" s="133" t="s">
        <v>175</v>
      </c>
      <c r="L39" s="241"/>
      <c r="N39" s="745">
        <f t="shared" si="0"/>
        <v>0</v>
      </c>
      <c r="O39" s="745">
        <f t="shared" si="0"/>
        <v>0</v>
      </c>
      <c r="P39" s="745"/>
      <c r="Q39" s="745"/>
    </row>
    <row r="40" spans="1:17" ht="11.1" customHeight="1" x14ac:dyDescent="0.25">
      <c r="A40" s="215" t="s">
        <v>313</v>
      </c>
      <c r="B40" s="17" t="s">
        <v>10</v>
      </c>
      <c r="C40" s="18" t="s">
        <v>62</v>
      </c>
      <c r="D40" s="17" t="s">
        <v>63</v>
      </c>
      <c r="E40" s="17">
        <v>1</v>
      </c>
      <c r="F40" s="17" t="s">
        <v>45</v>
      </c>
      <c r="G40" s="21" t="s">
        <v>19</v>
      </c>
      <c r="H40" s="19" t="s">
        <v>23</v>
      </c>
      <c r="I40" s="624" t="str">
        <f>[1]EPPO!I40</f>
        <v>Não</v>
      </c>
      <c r="J40" s="624">
        <f>[1]EPPO!J40</f>
        <v>0</v>
      </c>
      <c r="K40" s="133" t="s">
        <v>174</v>
      </c>
      <c r="L40" s="241"/>
      <c r="N40" s="745">
        <f t="shared" si="0"/>
        <v>0</v>
      </c>
      <c r="O40" s="745">
        <f t="shared" si="0"/>
        <v>0</v>
      </c>
      <c r="P40" s="745"/>
      <c r="Q40" s="745"/>
    </row>
    <row r="41" spans="1:17" ht="11.1" customHeight="1" x14ac:dyDescent="0.25">
      <c r="A41" s="215" t="s">
        <v>313</v>
      </c>
      <c r="B41" s="17" t="s">
        <v>10</v>
      </c>
      <c r="C41" s="18" t="s">
        <v>62</v>
      </c>
      <c r="D41" s="17" t="s">
        <v>63</v>
      </c>
      <c r="E41" s="17">
        <v>1</v>
      </c>
      <c r="F41" s="17" t="s">
        <v>45</v>
      </c>
      <c r="G41" s="21" t="s">
        <v>17</v>
      </c>
      <c r="H41" s="19" t="s">
        <v>23</v>
      </c>
      <c r="I41" s="624" t="str">
        <f>[1]EPPO!I41</f>
        <v>Sim</v>
      </c>
      <c r="J41" s="624">
        <f>[1]EPPO!J41</f>
        <v>0</v>
      </c>
      <c r="K41" s="133" t="s">
        <v>173</v>
      </c>
      <c r="L41" s="242"/>
      <c r="N41" s="745">
        <f t="shared" si="0"/>
        <v>0</v>
      </c>
      <c r="O41" s="745">
        <f t="shared" si="0"/>
        <v>1</v>
      </c>
      <c r="P41" s="745"/>
      <c r="Q41" s="745"/>
    </row>
    <row r="42" spans="1:17" ht="11.1" customHeight="1" x14ac:dyDescent="0.25">
      <c r="A42" s="215" t="s">
        <v>313</v>
      </c>
      <c r="B42" s="17" t="s">
        <v>10</v>
      </c>
      <c r="C42" s="18" t="s">
        <v>62</v>
      </c>
      <c r="D42" s="17" t="s">
        <v>63</v>
      </c>
      <c r="E42" s="17">
        <v>2</v>
      </c>
      <c r="F42" s="17" t="s">
        <v>49</v>
      </c>
      <c r="G42" s="17" t="s">
        <v>14</v>
      </c>
      <c r="H42" s="19" t="s">
        <v>23</v>
      </c>
      <c r="I42" s="624" t="str">
        <f>[1]EPPO!I42</f>
        <v>Sim</v>
      </c>
      <c r="J42" s="624">
        <f>[1]EPPO!J42</f>
        <v>0</v>
      </c>
      <c r="K42" s="133" t="s">
        <v>176</v>
      </c>
      <c r="L42" s="243" t="s">
        <v>23</v>
      </c>
      <c r="N42" s="745">
        <f t="shared" si="0"/>
        <v>0</v>
      </c>
      <c r="O42" s="745">
        <f t="shared" si="0"/>
        <v>1</v>
      </c>
      <c r="P42" s="745">
        <f>N42*N43*N44*N45</f>
        <v>0</v>
      </c>
      <c r="Q42" s="745">
        <f>O42*O43*O44*O45</f>
        <v>1</v>
      </c>
    </row>
    <row r="43" spans="1:17" ht="11.1" customHeight="1" x14ac:dyDescent="0.25">
      <c r="A43" s="215" t="s">
        <v>313</v>
      </c>
      <c r="B43" s="17" t="s">
        <v>10</v>
      </c>
      <c r="C43" s="18" t="s">
        <v>62</v>
      </c>
      <c r="D43" s="17" t="s">
        <v>63</v>
      </c>
      <c r="E43" s="17">
        <v>2</v>
      </c>
      <c r="F43" s="17" t="s">
        <v>49</v>
      </c>
      <c r="G43" s="21" t="s">
        <v>21</v>
      </c>
      <c r="H43" s="19" t="s">
        <v>23</v>
      </c>
      <c r="I43" s="624" t="str">
        <f>[1]EPPO!I43</f>
        <v>Sim</v>
      </c>
      <c r="J43" s="624">
        <f>[1]EPPO!J43</f>
        <v>0</v>
      </c>
      <c r="K43" s="133" t="s">
        <v>179</v>
      </c>
      <c r="L43" s="241"/>
      <c r="N43" s="745">
        <f t="shared" si="0"/>
        <v>0</v>
      </c>
      <c r="O43" s="745">
        <f t="shared" si="0"/>
        <v>1</v>
      </c>
      <c r="P43" s="745"/>
      <c r="Q43" s="745"/>
    </row>
    <row r="44" spans="1:17" ht="11.1" customHeight="1" x14ac:dyDescent="0.25">
      <c r="A44" s="215" t="s">
        <v>313</v>
      </c>
      <c r="B44" s="17" t="s">
        <v>10</v>
      </c>
      <c r="C44" s="18" t="s">
        <v>62</v>
      </c>
      <c r="D44" s="17" t="s">
        <v>63</v>
      </c>
      <c r="E44" s="17">
        <v>2</v>
      </c>
      <c r="F44" s="17" t="s">
        <v>49</v>
      </c>
      <c r="G44" s="21" t="s">
        <v>19</v>
      </c>
      <c r="H44" s="19" t="s">
        <v>23</v>
      </c>
      <c r="I44" s="624" t="str">
        <f>[1]EPPO!I44</f>
        <v>Sim</v>
      </c>
      <c r="J44" s="624">
        <f>[1]EPPO!J44</f>
        <v>0</v>
      </c>
      <c r="K44" s="133" t="s">
        <v>178</v>
      </c>
      <c r="L44" s="241"/>
      <c r="N44" s="745">
        <f t="shared" si="0"/>
        <v>0</v>
      </c>
      <c r="O44" s="745">
        <f t="shared" si="0"/>
        <v>1</v>
      </c>
      <c r="P44" s="745"/>
      <c r="Q44" s="745"/>
    </row>
    <row r="45" spans="1:17" ht="11.1" customHeight="1" x14ac:dyDescent="0.25">
      <c r="A45" s="215" t="s">
        <v>313</v>
      </c>
      <c r="B45" s="17" t="s">
        <v>10</v>
      </c>
      <c r="C45" s="18" t="s">
        <v>62</v>
      </c>
      <c r="D45" s="17" t="s">
        <v>63</v>
      </c>
      <c r="E45" s="17">
        <v>2</v>
      </c>
      <c r="F45" s="17" t="s">
        <v>49</v>
      </c>
      <c r="G45" s="21" t="s">
        <v>17</v>
      </c>
      <c r="H45" s="19" t="s">
        <v>15</v>
      </c>
      <c r="I45" s="624" t="str">
        <f>[1]EPPO!I45</f>
        <v>Sim</v>
      </c>
      <c r="J45" s="624">
        <f>[1]EPPO!J45</f>
        <v>0</v>
      </c>
      <c r="K45" s="133" t="s">
        <v>177</v>
      </c>
      <c r="L45" s="242"/>
      <c r="N45" s="745">
        <f t="shared" si="0"/>
        <v>1</v>
      </c>
      <c r="O45" s="745">
        <f t="shared" si="0"/>
        <v>1</v>
      </c>
      <c r="P45" s="745"/>
      <c r="Q45" s="745"/>
    </row>
    <row r="46" spans="1:17" ht="11.1" customHeight="1" x14ac:dyDescent="0.25">
      <c r="A46" s="215" t="s">
        <v>313</v>
      </c>
      <c r="B46" s="17" t="s">
        <v>10</v>
      </c>
      <c r="C46" s="18" t="s">
        <v>62</v>
      </c>
      <c r="D46" s="17" t="s">
        <v>63</v>
      </c>
      <c r="E46" s="17">
        <v>3</v>
      </c>
      <c r="F46" s="17" t="s">
        <v>53</v>
      </c>
      <c r="G46" s="17" t="s">
        <v>14</v>
      </c>
      <c r="H46" s="19" t="s">
        <v>15</v>
      </c>
      <c r="I46" s="624" t="str">
        <f>[1]EPPO!I46</f>
        <v>Sim</v>
      </c>
      <c r="J46" s="624">
        <f>[1]EPPO!J46</f>
        <v>0</v>
      </c>
      <c r="K46" s="133" t="s">
        <v>131</v>
      </c>
      <c r="L46" s="243" t="s">
        <v>15</v>
      </c>
      <c r="N46" s="745">
        <f t="shared" si="0"/>
        <v>1</v>
      </c>
      <c r="O46" s="745">
        <f t="shared" si="0"/>
        <v>1</v>
      </c>
      <c r="P46" s="745">
        <f>N46*N47*N48*N49</f>
        <v>1</v>
      </c>
      <c r="Q46" s="745">
        <f>O46*O47*O48*O49</f>
        <v>1</v>
      </c>
    </row>
    <row r="47" spans="1:17" ht="11.1" customHeight="1" x14ac:dyDescent="0.25">
      <c r="A47" s="215" t="s">
        <v>313</v>
      </c>
      <c r="B47" s="17" t="s">
        <v>10</v>
      </c>
      <c r="C47" s="18" t="s">
        <v>62</v>
      </c>
      <c r="D47" s="17" t="s">
        <v>63</v>
      </c>
      <c r="E47" s="17">
        <v>3</v>
      </c>
      <c r="F47" s="17" t="s">
        <v>53</v>
      </c>
      <c r="G47" s="21" t="s">
        <v>21</v>
      </c>
      <c r="H47" s="19" t="s">
        <v>15</v>
      </c>
      <c r="I47" s="624" t="str">
        <f>[1]EPPO!I47</f>
        <v>Sim</v>
      </c>
      <c r="J47" s="624">
        <f>[1]EPPO!J47</f>
        <v>0</v>
      </c>
      <c r="K47" s="133" t="s">
        <v>134</v>
      </c>
      <c r="L47" s="241"/>
      <c r="N47" s="745">
        <f t="shared" si="0"/>
        <v>1</v>
      </c>
      <c r="O47" s="745">
        <f t="shared" si="0"/>
        <v>1</v>
      </c>
      <c r="P47" s="745"/>
      <c r="Q47" s="745"/>
    </row>
    <row r="48" spans="1:17" ht="11.1" customHeight="1" x14ac:dyDescent="0.25">
      <c r="A48" s="215" t="s">
        <v>313</v>
      </c>
      <c r="B48" s="17" t="s">
        <v>10</v>
      </c>
      <c r="C48" s="18" t="s">
        <v>62</v>
      </c>
      <c r="D48" s="17" t="s">
        <v>63</v>
      </c>
      <c r="E48" s="17">
        <v>3</v>
      </c>
      <c r="F48" s="17" t="s">
        <v>53</v>
      </c>
      <c r="G48" s="21" t="s">
        <v>19</v>
      </c>
      <c r="H48" s="19" t="s">
        <v>15</v>
      </c>
      <c r="I48" s="624" t="str">
        <f>[1]EPPO!I48</f>
        <v>Sim</v>
      </c>
      <c r="J48" s="624">
        <f>[1]EPPO!J48</f>
        <v>0</v>
      </c>
      <c r="K48" s="133" t="s">
        <v>133</v>
      </c>
      <c r="L48" s="241"/>
      <c r="N48" s="745">
        <f t="shared" si="0"/>
        <v>1</v>
      </c>
      <c r="O48" s="745">
        <f t="shared" si="0"/>
        <v>1</v>
      </c>
      <c r="P48" s="745"/>
      <c r="Q48" s="745"/>
    </row>
    <row r="49" spans="1:17" ht="11.1" customHeight="1" x14ac:dyDescent="0.25">
      <c r="A49" s="215" t="s">
        <v>313</v>
      </c>
      <c r="B49" s="17" t="s">
        <v>10</v>
      </c>
      <c r="C49" s="18" t="s">
        <v>62</v>
      </c>
      <c r="D49" s="17" t="s">
        <v>63</v>
      </c>
      <c r="E49" s="17">
        <v>3</v>
      </c>
      <c r="F49" s="17" t="s">
        <v>53</v>
      </c>
      <c r="G49" s="21" t="s">
        <v>17</v>
      </c>
      <c r="H49" s="19" t="s">
        <v>15</v>
      </c>
      <c r="I49" s="624" t="str">
        <f>[1]EPPO!I49</f>
        <v>Sim</v>
      </c>
      <c r="J49" s="624">
        <f>[1]EPPO!J49</f>
        <v>0</v>
      </c>
      <c r="K49" s="133" t="s">
        <v>180</v>
      </c>
      <c r="L49" s="242"/>
      <c r="N49" s="745">
        <f t="shared" si="0"/>
        <v>1</v>
      </c>
      <c r="O49" s="745">
        <f t="shared" si="0"/>
        <v>1</v>
      </c>
      <c r="P49" s="745"/>
      <c r="Q49" s="745"/>
    </row>
    <row r="50" spans="1:17" ht="11.1" customHeight="1" x14ac:dyDescent="0.25">
      <c r="A50" s="215" t="s">
        <v>313</v>
      </c>
      <c r="B50" s="17" t="s">
        <v>10</v>
      </c>
      <c r="C50" s="18" t="s">
        <v>62</v>
      </c>
      <c r="D50" s="17" t="s">
        <v>63</v>
      </c>
      <c r="E50" s="17">
        <v>4</v>
      </c>
      <c r="F50" s="17" t="s">
        <v>72</v>
      </c>
      <c r="G50" s="17" t="s">
        <v>14</v>
      </c>
      <c r="H50" s="19" t="s">
        <v>15</v>
      </c>
      <c r="I50" s="624" t="str">
        <f>[1]EPPO!I50</f>
        <v>Sim</v>
      </c>
      <c r="J50" s="624">
        <f>[1]EPPO!J50</f>
        <v>0</v>
      </c>
      <c r="K50" s="133" t="s">
        <v>181</v>
      </c>
      <c r="L50" s="243" t="s">
        <v>23</v>
      </c>
      <c r="N50" s="745">
        <f t="shared" si="0"/>
        <v>1</v>
      </c>
      <c r="O50" s="745">
        <f t="shared" si="0"/>
        <v>1</v>
      </c>
      <c r="P50" s="745">
        <f>N50*N51*N52*N53</f>
        <v>0</v>
      </c>
      <c r="Q50" s="745">
        <f>O50*O51*O52*O53</f>
        <v>1</v>
      </c>
    </row>
    <row r="51" spans="1:17" ht="11.1" customHeight="1" x14ac:dyDescent="0.25">
      <c r="A51" s="215" t="s">
        <v>313</v>
      </c>
      <c r="B51" s="17" t="s">
        <v>10</v>
      </c>
      <c r="C51" s="18" t="s">
        <v>62</v>
      </c>
      <c r="D51" s="17" t="s">
        <v>63</v>
      </c>
      <c r="E51" s="17">
        <v>4</v>
      </c>
      <c r="F51" s="17" t="s">
        <v>72</v>
      </c>
      <c r="G51" s="21" t="s">
        <v>21</v>
      </c>
      <c r="H51" s="19" t="s">
        <v>15</v>
      </c>
      <c r="I51" s="624" t="str">
        <f>[1]EPPO!I51</f>
        <v>Sim</v>
      </c>
      <c r="J51" s="624">
        <f>[1]EPPO!J51</f>
        <v>0</v>
      </c>
      <c r="K51" s="133" t="s">
        <v>76</v>
      </c>
      <c r="L51" s="241"/>
      <c r="N51" s="745">
        <f t="shared" si="0"/>
        <v>1</v>
      </c>
      <c r="O51" s="745">
        <f t="shared" si="0"/>
        <v>1</v>
      </c>
      <c r="P51" s="745"/>
      <c r="Q51" s="745"/>
    </row>
    <row r="52" spans="1:17" ht="11.1" customHeight="1" x14ac:dyDescent="0.25">
      <c r="A52" s="215" t="s">
        <v>313</v>
      </c>
      <c r="B52" s="17" t="s">
        <v>10</v>
      </c>
      <c r="C52" s="18" t="s">
        <v>62</v>
      </c>
      <c r="D52" s="17" t="s">
        <v>63</v>
      </c>
      <c r="E52" s="17">
        <v>4</v>
      </c>
      <c r="F52" s="17" t="s">
        <v>72</v>
      </c>
      <c r="G52" s="21" t="s">
        <v>19</v>
      </c>
      <c r="H52" s="19" t="s">
        <v>15</v>
      </c>
      <c r="I52" s="624" t="str">
        <f>[1]EPPO!I52</f>
        <v>Sim</v>
      </c>
      <c r="J52" s="624">
        <f>[1]EPPO!J52</f>
        <v>0</v>
      </c>
      <c r="K52" s="133" t="s">
        <v>348</v>
      </c>
      <c r="L52" s="241"/>
      <c r="N52" s="745">
        <f t="shared" si="0"/>
        <v>1</v>
      </c>
      <c r="O52" s="745">
        <f t="shared" si="0"/>
        <v>1</v>
      </c>
      <c r="P52" s="745"/>
      <c r="Q52" s="745"/>
    </row>
    <row r="53" spans="1:17" ht="11.1" customHeight="1" x14ac:dyDescent="0.25">
      <c r="A53" s="215" t="s">
        <v>313</v>
      </c>
      <c r="B53" s="17" t="s">
        <v>10</v>
      </c>
      <c r="C53" s="18" t="s">
        <v>62</v>
      </c>
      <c r="D53" s="17" t="s">
        <v>63</v>
      </c>
      <c r="E53" s="17">
        <v>4</v>
      </c>
      <c r="F53" s="17" t="s">
        <v>72</v>
      </c>
      <c r="G53" s="21" t="s">
        <v>17</v>
      </c>
      <c r="H53" s="19" t="s">
        <v>23</v>
      </c>
      <c r="I53" s="624" t="str">
        <f>[1]EPPO!I53</f>
        <v>Sim</v>
      </c>
      <c r="J53" s="624">
        <f>[1]EPPO!J53</f>
        <v>0</v>
      </c>
      <c r="K53" s="133" t="s">
        <v>182</v>
      </c>
      <c r="L53" s="242"/>
      <c r="N53" s="745">
        <f t="shared" si="0"/>
        <v>0</v>
      </c>
      <c r="O53" s="745">
        <f t="shared" si="0"/>
        <v>1</v>
      </c>
      <c r="P53" s="745"/>
      <c r="Q53" s="745"/>
    </row>
    <row r="54" spans="1:17" ht="11.1" customHeight="1" x14ac:dyDescent="0.25">
      <c r="A54" s="230" t="s">
        <v>313</v>
      </c>
      <c r="B54" s="25" t="s">
        <v>10</v>
      </c>
      <c r="C54" s="26" t="s">
        <v>77</v>
      </c>
      <c r="D54" s="25" t="s">
        <v>78</v>
      </c>
      <c r="E54" s="25">
        <v>1</v>
      </c>
      <c r="F54" s="25" t="s">
        <v>79</v>
      </c>
      <c r="G54" s="25" t="s">
        <v>14</v>
      </c>
      <c r="H54" s="27" t="s">
        <v>23</v>
      </c>
      <c r="I54" s="590" t="str">
        <f>[1]EPPO!I54</f>
        <v>Não</v>
      </c>
      <c r="J54" s="590">
        <f>[1]EPPO!J54</f>
        <v>0</v>
      </c>
      <c r="K54" s="134" t="s">
        <v>183</v>
      </c>
      <c r="L54" s="685" t="s">
        <v>23</v>
      </c>
      <c r="N54" s="745">
        <f t="shared" si="0"/>
        <v>0</v>
      </c>
      <c r="O54" s="745">
        <f t="shared" si="0"/>
        <v>0</v>
      </c>
      <c r="P54" s="745">
        <f>N54*N55*N56*N57</f>
        <v>0</v>
      </c>
      <c r="Q54" s="745">
        <f>O54*O55*O56*O57</f>
        <v>0</v>
      </c>
    </row>
    <row r="55" spans="1:17" ht="11.1" customHeight="1" x14ac:dyDescent="0.25">
      <c r="A55" s="230" t="s">
        <v>313</v>
      </c>
      <c r="B55" s="25" t="s">
        <v>10</v>
      </c>
      <c r="C55" s="26" t="s">
        <v>77</v>
      </c>
      <c r="D55" s="25" t="s">
        <v>78</v>
      </c>
      <c r="E55" s="25">
        <v>1</v>
      </c>
      <c r="F55" s="25" t="s">
        <v>79</v>
      </c>
      <c r="G55" s="24" t="s">
        <v>21</v>
      </c>
      <c r="H55" s="27" t="s">
        <v>23</v>
      </c>
      <c r="I55" s="590" t="str">
        <f>[1]EPPO!I55</f>
        <v>Não</v>
      </c>
      <c r="J55" s="590">
        <f>[1]EPPO!J55</f>
        <v>0</v>
      </c>
      <c r="K55" s="134" t="s">
        <v>186</v>
      </c>
      <c r="L55" s="256"/>
      <c r="N55" s="745">
        <f t="shared" si="0"/>
        <v>0</v>
      </c>
      <c r="O55" s="745">
        <f t="shared" si="0"/>
        <v>0</v>
      </c>
      <c r="P55" s="745"/>
      <c r="Q55" s="745"/>
    </row>
    <row r="56" spans="1:17" ht="11.1" customHeight="1" x14ac:dyDescent="0.25">
      <c r="A56" s="230" t="s">
        <v>313</v>
      </c>
      <c r="B56" s="25" t="s">
        <v>10</v>
      </c>
      <c r="C56" s="26" t="s">
        <v>77</v>
      </c>
      <c r="D56" s="25" t="s">
        <v>78</v>
      </c>
      <c r="E56" s="25">
        <v>1</v>
      </c>
      <c r="F56" s="25" t="s">
        <v>79</v>
      </c>
      <c r="G56" s="24" t="s">
        <v>19</v>
      </c>
      <c r="H56" s="27" t="s">
        <v>23</v>
      </c>
      <c r="I56" s="590" t="str">
        <f>[1]EPPO!I56</f>
        <v>Não</v>
      </c>
      <c r="J56" s="590">
        <f>[1]EPPO!J56</f>
        <v>0</v>
      </c>
      <c r="K56" s="134" t="s">
        <v>185</v>
      </c>
      <c r="L56" s="256"/>
      <c r="N56" s="745">
        <f t="shared" si="0"/>
        <v>0</v>
      </c>
      <c r="O56" s="745">
        <f t="shared" si="0"/>
        <v>0</v>
      </c>
      <c r="P56" s="745"/>
      <c r="Q56" s="745"/>
    </row>
    <row r="57" spans="1:17" ht="11.1" customHeight="1" thickBot="1" x14ac:dyDescent="0.3">
      <c r="A57" s="231" t="s">
        <v>313</v>
      </c>
      <c r="B57" s="257" t="s">
        <v>10</v>
      </c>
      <c r="C57" s="258" t="s">
        <v>77</v>
      </c>
      <c r="D57" s="257" t="s">
        <v>78</v>
      </c>
      <c r="E57" s="257">
        <v>1</v>
      </c>
      <c r="F57" s="257" t="s">
        <v>79</v>
      </c>
      <c r="G57" s="259" t="s">
        <v>17</v>
      </c>
      <c r="H57" s="260" t="s">
        <v>23</v>
      </c>
      <c r="I57" s="727" t="str">
        <f>[1]EPPO!I57</f>
        <v>Não</v>
      </c>
      <c r="J57" s="727">
        <f>[1]EPPO!J57</f>
        <v>0</v>
      </c>
      <c r="K57" s="261" t="s">
        <v>184</v>
      </c>
      <c r="L57" s="262"/>
      <c r="N57" s="745">
        <f t="shared" si="0"/>
        <v>0</v>
      </c>
      <c r="O57" s="745">
        <f t="shared" si="0"/>
        <v>0</v>
      </c>
      <c r="P57" s="745"/>
      <c r="Q57" s="745"/>
    </row>
    <row r="58" spans="1:17" ht="11.1" customHeight="1" x14ac:dyDescent="0.25">
      <c r="A58" s="232" t="s">
        <v>313</v>
      </c>
      <c r="B58" s="233" t="s">
        <v>10</v>
      </c>
      <c r="C58" s="234" t="s">
        <v>77</v>
      </c>
      <c r="D58" s="233" t="s">
        <v>78</v>
      </c>
      <c r="E58" s="233">
        <v>2</v>
      </c>
      <c r="F58" s="233" t="s">
        <v>82</v>
      </c>
      <c r="G58" s="233" t="s">
        <v>14</v>
      </c>
      <c r="H58" s="585" t="s">
        <v>23</v>
      </c>
      <c r="I58" s="585" t="str">
        <f>[1]EPPO!I58</f>
        <v>Não</v>
      </c>
      <c r="J58" s="585">
        <f>[1]EPPO!J58</f>
        <v>0</v>
      </c>
      <c r="K58" s="235" t="s">
        <v>187</v>
      </c>
      <c r="L58" s="29" t="s">
        <v>23</v>
      </c>
      <c r="N58" s="745">
        <f t="shared" si="0"/>
        <v>0</v>
      </c>
      <c r="O58" s="745">
        <f t="shared" si="0"/>
        <v>0</v>
      </c>
      <c r="P58" s="745">
        <f>N58*N59*N60*N61</f>
        <v>0</v>
      </c>
      <c r="Q58" s="745">
        <f>O58*O59*O60*O61</f>
        <v>0</v>
      </c>
    </row>
    <row r="59" spans="1:17" ht="11.1" customHeight="1" x14ac:dyDescent="0.25">
      <c r="A59" s="37" t="s">
        <v>313</v>
      </c>
      <c r="B59" s="25" t="s">
        <v>10</v>
      </c>
      <c r="C59" s="26" t="s">
        <v>77</v>
      </c>
      <c r="D59" s="25" t="s">
        <v>78</v>
      </c>
      <c r="E59" s="25">
        <v>2</v>
      </c>
      <c r="F59" s="25" t="s">
        <v>82</v>
      </c>
      <c r="G59" s="24" t="s">
        <v>21</v>
      </c>
      <c r="H59" s="590" t="s">
        <v>23</v>
      </c>
      <c r="I59" s="590" t="str">
        <f>[1]EPPO!I59</f>
        <v>Não</v>
      </c>
      <c r="J59" s="590">
        <f>[1]EPPO!J59</f>
        <v>0</v>
      </c>
      <c r="K59" s="134" t="s">
        <v>187</v>
      </c>
      <c r="L59" s="29"/>
      <c r="N59" s="745">
        <f t="shared" si="0"/>
        <v>0</v>
      </c>
      <c r="O59" s="745">
        <f t="shared" si="0"/>
        <v>0</v>
      </c>
      <c r="P59" s="745"/>
      <c r="Q59" s="745"/>
    </row>
    <row r="60" spans="1:17" ht="11.1" customHeight="1" x14ac:dyDescent="0.25">
      <c r="A60" s="37" t="s">
        <v>313</v>
      </c>
      <c r="B60" s="25" t="s">
        <v>10</v>
      </c>
      <c r="C60" s="26" t="s">
        <v>77</v>
      </c>
      <c r="D60" s="25" t="s">
        <v>78</v>
      </c>
      <c r="E60" s="25">
        <v>2</v>
      </c>
      <c r="F60" s="25" t="s">
        <v>82</v>
      </c>
      <c r="G60" s="24" t="s">
        <v>19</v>
      </c>
      <c r="H60" s="590" t="s">
        <v>23</v>
      </c>
      <c r="I60" s="590" t="str">
        <f>[1]EPPO!I60</f>
        <v>Não</v>
      </c>
      <c r="J60" s="590">
        <f>[1]EPPO!J60</f>
        <v>0</v>
      </c>
      <c r="K60" s="134" t="s">
        <v>188</v>
      </c>
      <c r="L60" s="29"/>
      <c r="N60" s="745">
        <f t="shared" si="0"/>
        <v>0</v>
      </c>
      <c r="O60" s="745">
        <f t="shared" si="0"/>
        <v>0</v>
      </c>
      <c r="P60" s="745"/>
      <c r="Q60" s="745"/>
    </row>
    <row r="61" spans="1:17" ht="11.1" customHeight="1" x14ac:dyDescent="0.25">
      <c r="A61" s="37" t="s">
        <v>313</v>
      </c>
      <c r="B61" s="25" t="s">
        <v>10</v>
      </c>
      <c r="C61" s="26" t="s">
        <v>77</v>
      </c>
      <c r="D61" s="25" t="s">
        <v>78</v>
      </c>
      <c r="E61" s="25">
        <v>2</v>
      </c>
      <c r="F61" s="25" t="s">
        <v>82</v>
      </c>
      <c r="G61" s="24" t="s">
        <v>17</v>
      </c>
      <c r="H61" s="590" t="s">
        <v>23</v>
      </c>
      <c r="I61" s="590" t="str">
        <f>[1]EPPO!I61</f>
        <v>Não</v>
      </c>
      <c r="J61" s="590">
        <f>[1]EPPO!J61</f>
        <v>0</v>
      </c>
      <c r="K61" s="134" t="s">
        <v>187</v>
      </c>
      <c r="L61" s="30"/>
      <c r="N61" s="745">
        <f t="shared" si="0"/>
        <v>0</v>
      </c>
      <c r="O61" s="745">
        <f t="shared" si="0"/>
        <v>0</v>
      </c>
      <c r="P61" s="745"/>
      <c r="Q61" s="745"/>
    </row>
    <row r="62" spans="1:17" ht="11.1" customHeight="1" x14ac:dyDescent="0.25">
      <c r="A62" s="37" t="s">
        <v>313</v>
      </c>
      <c r="B62" s="25" t="s">
        <v>10</v>
      </c>
      <c r="C62" s="26" t="s">
        <v>77</v>
      </c>
      <c r="D62" s="25" t="s">
        <v>78</v>
      </c>
      <c r="E62" s="25">
        <v>3</v>
      </c>
      <c r="F62" s="25" t="s">
        <v>86</v>
      </c>
      <c r="G62" s="25" t="s">
        <v>14</v>
      </c>
      <c r="H62" s="590" t="s">
        <v>15</v>
      </c>
      <c r="I62" s="590" t="str">
        <f>[1]EPPO!I62</f>
        <v>Não</v>
      </c>
      <c r="J62" s="590" t="str">
        <f>[1]EPPO!J62</f>
        <v>Confuso</v>
      </c>
      <c r="K62" s="134" t="s">
        <v>144</v>
      </c>
      <c r="L62" s="28" t="s">
        <v>15</v>
      </c>
      <c r="N62" s="745">
        <f t="shared" si="0"/>
        <v>1</v>
      </c>
      <c r="O62" s="745">
        <f t="shared" si="0"/>
        <v>0</v>
      </c>
      <c r="P62" s="745">
        <f>N62*N63*N64*N65</f>
        <v>1</v>
      </c>
      <c r="Q62" s="745">
        <f>O62*O63*O64*O65</f>
        <v>0</v>
      </c>
    </row>
    <row r="63" spans="1:17" ht="11.1" customHeight="1" x14ac:dyDescent="0.25">
      <c r="A63" s="37" t="s">
        <v>313</v>
      </c>
      <c r="B63" s="25" t="s">
        <v>10</v>
      </c>
      <c r="C63" s="26" t="s">
        <v>77</v>
      </c>
      <c r="D63" s="25" t="s">
        <v>78</v>
      </c>
      <c r="E63" s="25">
        <v>3</v>
      </c>
      <c r="F63" s="25" t="s">
        <v>86</v>
      </c>
      <c r="G63" s="24" t="s">
        <v>21</v>
      </c>
      <c r="H63" s="590" t="s">
        <v>15</v>
      </c>
      <c r="I63" s="590" t="str">
        <f>[1]EPPO!I63</f>
        <v>Sim</v>
      </c>
      <c r="J63" s="590">
        <f>[1]EPPO!J63</f>
        <v>0</v>
      </c>
      <c r="K63" s="134" t="s">
        <v>190</v>
      </c>
      <c r="L63" s="29"/>
      <c r="N63" s="745">
        <f t="shared" si="0"/>
        <v>1</v>
      </c>
      <c r="O63" s="745">
        <f t="shared" si="0"/>
        <v>1</v>
      </c>
      <c r="P63" s="745"/>
      <c r="Q63" s="745"/>
    </row>
    <row r="64" spans="1:17" ht="11.1" customHeight="1" x14ac:dyDescent="0.25">
      <c r="A64" s="37" t="s">
        <v>313</v>
      </c>
      <c r="B64" s="25" t="s">
        <v>10</v>
      </c>
      <c r="C64" s="26" t="s">
        <v>77</v>
      </c>
      <c r="D64" s="25" t="s">
        <v>78</v>
      </c>
      <c r="E64" s="25">
        <v>3</v>
      </c>
      <c r="F64" s="25" t="s">
        <v>86</v>
      </c>
      <c r="G64" s="24" t="s">
        <v>19</v>
      </c>
      <c r="H64" s="590" t="s">
        <v>15</v>
      </c>
      <c r="I64" s="590" t="str">
        <f>[1]EPPO!I64</f>
        <v>Não</v>
      </c>
      <c r="J64" s="590" t="str">
        <f>[1]EPPO!J64</f>
        <v>Falta indicações</v>
      </c>
      <c r="K64" s="138" t="s">
        <v>189</v>
      </c>
      <c r="L64" s="29"/>
      <c r="N64" s="745">
        <f t="shared" si="0"/>
        <v>1</v>
      </c>
      <c r="O64" s="745">
        <f t="shared" si="0"/>
        <v>0</v>
      </c>
      <c r="P64" s="745"/>
      <c r="Q64" s="745"/>
    </row>
    <row r="65" spans="1:17" ht="11.1" customHeight="1" x14ac:dyDescent="0.25">
      <c r="A65" s="37" t="s">
        <v>313</v>
      </c>
      <c r="B65" s="25" t="s">
        <v>10</v>
      </c>
      <c r="C65" s="26" t="s">
        <v>77</v>
      </c>
      <c r="D65" s="25" t="s">
        <v>78</v>
      </c>
      <c r="E65" s="25">
        <v>3</v>
      </c>
      <c r="F65" s="25" t="s">
        <v>86</v>
      </c>
      <c r="G65" s="24" t="s">
        <v>17</v>
      </c>
      <c r="H65" s="590" t="s">
        <v>15</v>
      </c>
      <c r="I65" s="590" t="str">
        <f>[1]EPPO!I65</f>
        <v>Sim</v>
      </c>
      <c r="J65" s="590">
        <f>[1]EPPO!J65</f>
        <v>0</v>
      </c>
      <c r="K65" s="134" t="s">
        <v>145</v>
      </c>
      <c r="L65" s="30"/>
      <c r="N65" s="745">
        <f t="shared" si="0"/>
        <v>1</v>
      </c>
      <c r="O65" s="745">
        <f t="shared" si="0"/>
        <v>1</v>
      </c>
      <c r="P65" s="745"/>
      <c r="Q65" s="745"/>
    </row>
    <row r="66" spans="1:17" ht="11.1" customHeight="1" x14ac:dyDescent="0.25">
      <c r="A66" s="37" t="s">
        <v>313</v>
      </c>
      <c r="B66" s="25" t="s">
        <v>10</v>
      </c>
      <c r="C66" s="26" t="s">
        <v>77</v>
      </c>
      <c r="D66" s="25" t="s">
        <v>78</v>
      </c>
      <c r="E66" s="25">
        <v>4</v>
      </c>
      <c r="F66" s="25" t="s">
        <v>90</v>
      </c>
      <c r="G66" s="25" t="s">
        <v>14</v>
      </c>
      <c r="H66" s="590" t="s">
        <v>15</v>
      </c>
      <c r="I66" s="590" t="str">
        <f>[1]EPPO!I66</f>
        <v>Não</v>
      </c>
      <c r="J66" s="590">
        <f>[1]EPPO!J66</f>
        <v>0</v>
      </c>
      <c r="K66" s="134" t="s">
        <v>191</v>
      </c>
      <c r="L66" s="28" t="s">
        <v>15</v>
      </c>
      <c r="N66" s="745">
        <f t="shared" si="0"/>
        <v>1</v>
      </c>
      <c r="O66" s="745">
        <f t="shared" si="0"/>
        <v>0</v>
      </c>
      <c r="P66" s="745">
        <f>N66*N67*N68*N69</f>
        <v>1</v>
      </c>
      <c r="Q66" s="745">
        <f>O66*O67*O68*O69</f>
        <v>0</v>
      </c>
    </row>
    <row r="67" spans="1:17" ht="11.1" customHeight="1" x14ac:dyDescent="0.25">
      <c r="A67" s="37" t="s">
        <v>313</v>
      </c>
      <c r="B67" s="25" t="s">
        <v>10</v>
      </c>
      <c r="C67" s="26" t="s">
        <v>77</v>
      </c>
      <c r="D67" s="25" t="s">
        <v>78</v>
      </c>
      <c r="E67" s="25">
        <v>4</v>
      </c>
      <c r="F67" s="25" t="s">
        <v>90</v>
      </c>
      <c r="G67" s="24" t="s">
        <v>21</v>
      </c>
      <c r="H67" s="590" t="s">
        <v>15</v>
      </c>
      <c r="I67" s="590" t="str">
        <f>[1]EPPO!I67</f>
        <v>Não</v>
      </c>
      <c r="J67" s="590">
        <f>[1]EPPO!J67</f>
        <v>0</v>
      </c>
      <c r="K67" s="134" t="s">
        <v>193</v>
      </c>
      <c r="L67" s="29"/>
      <c r="N67" s="745">
        <f t="shared" ref="N67:O130" si="1">IF(OR(H67="Sim",H67="sim"),1,0)</f>
        <v>1</v>
      </c>
      <c r="O67" s="745">
        <f t="shared" si="1"/>
        <v>0</v>
      </c>
      <c r="P67" s="745"/>
      <c r="Q67" s="745"/>
    </row>
    <row r="68" spans="1:17" ht="11.1" customHeight="1" x14ac:dyDescent="0.25">
      <c r="A68" s="37" t="s">
        <v>313</v>
      </c>
      <c r="B68" s="25" t="s">
        <v>10</v>
      </c>
      <c r="C68" s="26" t="s">
        <v>77</v>
      </c>
      <c r="D68" s="25" t="s">
        <v>78</v>
      </c>
      <c r="E68" s="25">
        <v>4</v>
      </c>
      <c r="F68" s="25" t="s">
        <v>90</v>
      </c>
      <c r="G68" s="24" t="s">
        <v>19</v>
      </c>
      <c r="H68" s="590" t="s">
        <v>15</v>
      </c>
      <c r="I68" s="590" t="str">
        <f>[1]EPPO!I68</f>
        <v>Não</v>
      </c>
      <c r="J68" s="590">
        <f>[1]EPPO!J68</f>
        <v>0</v>
      </c>
      <c r="K68" s="134" t="s">
        <v>349</v>
      </c>
      <c r="L68" s="29"/>
      <c r="N68" s="745">
        <f t="shared" si="1"/>
        <v>1</v>
      </c>
      <c r="O68" s="745">
        <f t="shared" si="1"/>
        <v>0</v>
      </c>
      <c r="P68" s="745"/>
      <c r="Q68" s="745"/>
    </row>
    <row r="69" spans="1:17" ht="11.1" customHeight="1" x14ac:dyDescent="0.25">
      <c r="A69" s="37" t="s">
        <v>313</v>
      </c>
      <c r="B69" s="25" t="s">
        <v>10</v>
      </c>
      <c r="C69" s="26" t="s">
        <v>77</v>
      </c>
      <c r="D69" s="25" t="s">
        <v>78</v>
      </c>
      <c r="E69" s="25">
        <v>4</v>
      </c>
      <c r="F69" s="25" t="s">
        <v>90</v>
      </c>
      <c r="G69" s="24" t="s">
        <v>17</v>
      </c>
      <c r="H69" s="590" t="s">
        <v>15</v>
      </c>
      <c r="I69" s="590" t="str">
        <f>[1]EPPO!I69</f>
        <v>Sim</v>
      </c>
      <c r="J69" s="590">
        <f>[1]EPPO!J69</f>
        <v>0</v>
      </c>
      <c r="K69" s="134" t="s">
        <v>192</v>
      </c>
      <c r="L69" s="30"/>
      <c r="N69" s="745">
        <f t="shared" si="1"/>
        <v>1</v>
      </c>
      <c r="O69" s="745">
        <f t="shared" si="1"/>
        <v>1</v>
      </c>
      <c r="P69" s="745"/>
      <c r="Q69" s="745"/>
    </row>
    <row r="70" spans="1:17" ht="11.1" customHeight="1" x14ac:dyDescent="0.25">
      <c r="A70" s="2" t="s">
        <v>313</v>
      </c>
      <c r="B70" s="3" t="s">
        <v>10</v>
      </c>
      <c r="C70" s="4" t="s">
        <v>95</v>
      </c>
      <c r="D70" s="3" t="s">
        <v>96</v>
      </c>
      <c r="E70" s="3">
        <v>1</v>
      </c>
      <c r="F70" s="3" t="s">
        <v>97</v>
      </c>
      <c r="G70" s="3" t="s">
        <v>14</v>
      </c>
      <c r="H70" s="583" t="s">
        <v>23</v>
      </c>
      <c r="I70" s="583" t="str">
        <f>[1]EPPO!I70</f>
        <v>Não</v>
      </c>
      <c r="J70" s="583">
        <f>[1]EPPO!J70</f>
        <v>0</v>
      </c>
      <c r="K70" s="129" t="s">
        <v>194</v>
      </c>
      <c r="L70" s="6" t="s">
        <v>23</v>
      </c>
      <c r="N70" s="745">
        <f t="shared" si="1"/>
        <v>0</v>
      </c>
      <c r="O70" s="745">
        <f t="shared" si="1"/>
        <v>0</v>
      </c>
      <c r="P70" s="745">
        <f>N70*N71*N72*N73</f>
        <v>0</v>
      </c>
      <c r="Q70" s="745">
        <f>O70*O71*O72*O73</f>
        <v>0</v>
      </c>
    </row>
    <row r="71" spans="1:17" ht="11.1" customHeight="1" x14ac:dyDescent="0.25">
      <c r="A71" s="2" t="s">
        <v>313</v>
      </c>
      <c r="B71" s="3" t="s">
        <v>10</v>
      </c>
      <c r="C71" s="4" t="s">
        <v>95</v>
      </c>
      <c r="D71" s="3" t="s">
        <v>96</v>
      </c>
      <c r="E71" s="3">
        <v>1</v>
      </c>
      <c r="F71" s="3" t="s">
        <v>97</v>
      </c>
      <c r="G71" s="2" t="s">
        <v>21</v>
      </c>
      <c r="H71" s="583" t="s">
        <v>15</v>
      </c>
      <c r="I71" s="583" t="str">
        <f>[1]EPPO!I71</f>
        <v>Não</v>
      </c>
      <c r="J71" s="583">
        <f>[1]EPPO!J71</f>
        <v>0</v>
      </c>
      <c r="K71" s="129" t="s">
        <v>197</v>
      </c>
      <c r="L71" s="7"/>
      <c r="N71" s="745">
        <f t="shared" si="1"/>
        <v>1</v>
      </c>
      <c r="O71" s="745">
        <f t="shared" si="1"/>
        <v>0</v>
      </c>
      <c r="P71" s="745"/>
      <c r="Q71" s="745"/>
    </row>
    <row r="72" spans="1:17" ht="11.1" customHeight="1" x14ac:dyDescent="0.25">
      <c r="A72" s="2" t="s">
        <v>313</v>
      </c>
      <c r="B72" s="3" t="s">
        <v>10</v>
      </c>
      <c r="C72" s="4" t="s">
        <v>95</v>
      </c>
      <c r="D72" s="3" t="s">
        <v>96</v>
      </c>
      <c r="E72" s="3">
        <v>1</v>
      </c>
      <c r="F72" s="3" t="s">
        <v>97</v>
      </c>
      <c r="G72" s="2" t="s">
        <v>19</v>
      </c>
      <c r="H72" s="583" t="s">
        <v>23</v>
      </c>
      <c r="I72" s="583" t="str">
        <f>[1]EPPO!I72</f>
        <v>Não</v>
      </c>
      <c r="J72" s="583">
        <f>[1]EPPO!J72</f>
        <v>0</v>
      </c>
      <c r="K72" s="129" t="s">
        <v>196</v>
      </c>
      <c r="L72" s="7"/>
      <c r="N72" s="745">
        <f t="shared" si="1"/>
        <v>0</v>
      </c>
      <c r="O72" s="745">
        <f t="shared" si="1"/>
        <v>0</v>
      </c>
      <c r="P72" s="745"/>
      <c r="Q72" s="745"/>
    </row>
    <row r="73" spans="1:17" ht="11.1" customHeight="1" x14ac:dyDescent="0.25">
      <c r="A73" s="2" t="s">
        <v>313</v>
      </c>
      <c r="B73" s="3" t="s">
        <v>10</v>
      </c>
      <c r="C73" s="4" t="s">
        <v>95</v>
      </c>
      <c r="D73" s="3" t="s">
        <v>96</v>
      </c>
      <c r="E73" s="3">
        <v>1</v>
      </c>
      <c r="F73" s="3" t="s">
        <v>97</v>
      </c>
      <c r="G73" s="2" t="s">
        <v>17</v>
      </c>
      <c r="H73" s="583" t="s">
        <v>15</v>
      </c>
      <c r="I73" s="583" t="str">
        <f>[1]EPPO!I73</f>
        <v>Não</v>
      </c>
      <c r="J73" s="583">
        <f>[1]EPPO!J73</f>
        <v>0</v>
      </c>
      <c r="K73" s="129" t="s">
        <v>195</v>
      </c>
      <c r="L73" s="8"/>
      <c r="N73" s="745">
        <f t="shared" si="1"/>
        <v>1</v>
      </c>
      <c r="O73" s="745">
        <f t="shared" si="1"/>
        <v>0</v>
      </c>
      <c r="P73" s="745"/>
      <c r="Q73" s="745"/>
    </row>
    <row r="74" spans="1:17" ht="11.1" customHeight="1" x14ac:dyDescent="0.25">
      <c r="A74" s="2" t="s">
        <v>313</v>
      </c>
      <c r="B74" s="3" t="s">
        <v>10</v>
      </c>
      <c r="C74" s="4" t="s">
        <v>95</v>
      </c>
      <c r="D74" s="3" t="s">
        <v>96</v>
      </c>
      <c r="E74" s="3">
        <v>2</v>
      </c>
      <c r="F74" s="3" t="s">
        <v>102</v>
      </c>
      <c r="G74" s="3" t="s">
        <v>14</v>
      </c>
      <c r="H74" s="583" t="s">
        <v>23</v>
      </c>
      <c r="I74" s="583" t="str">
        <f>[1]EPPO!I74</f>
        <v>Não</v>
      </c>
      <c r="J74" s="583">
        <f>[1]EPPO!J74</f>
        <v>0</v>
      </c>
      <c r="K74" s="129" t="s">
        <v>151</v>
      </c>
      <c r="L74" s="6" t="s">
        <v>23</v>
      </c>
      <c r="N74" s="745">
        <f t="shared" si="1"/>
        <v>0</v>
      </c>
      <c r="O74" s="745">
        <f t="shared" si="1"/>
        <v>0</v>
      </c>
      <c r="P74" s="745">
        <f>N74*N75*N76*N77</f>
        <v>0</v>
      </c>
      <c r="Q74" s="745">
        <f>O74*O75*O76*O77</f>
        <v>0</v>
      </c>
    </row>
    <row r="75" spans="1:17" ht="11.1" customHeight="1" x14ac:dyDescent="0.25">
      <c r="A75" s="2" t="s">
        <v>313</v>
      </c>
      <c r="B75" s="3" t="s">
        <v>10</v>
      </c>
      <c r="C75" s="4" t="s">
        <v>95</v>
      </c>
      <c r="D75" s="3" t="s">
        <v>96</v>
      </c>
      <c r="E75" s="3">
        <v>2</v>
      </c>
      <c r="F75" s="3" t="s">
        <v>102</v>
      </c>
      <c r="G75" s="2" t="s">
        <v>21</v>
      </c>
      <c r="H75" s="583" t="s">
        <v>23</v>
      </c>
      <c r="I75" s="583" t="str">
        <f>[1]EPPO!I75</f>
        <v>Não</v>
      </c>
      <c r="J75" s="583">
        <f>[1]EPPO!J75</f>
        <v>0</v>
      </c>
      <c r="K75" s="129" t="s">
        <v>151</v>
      </c>
      <c r="L75" s="7"/>
      <c r="N75" s="745">
        <f t="shared" si="1"/>
        <v>0</v>
      </c>
      <c r="O75" s="745">
        <f t="shared" si="1"/>
        <v>0</v>
      </c>
      <c r="P75" s="745"/>
      <c r="Q75" s="745"/>
    </row>
    <row r="76" spans="1:17" ht="11.1" customHeight="1" x14ac:dyDescent="0.25">
      <c r="A76" s="2" t="s">
        <v>313</v>
      </c>
      <c r="B76" s="3" t="s">
        <v>10</v>
      </c>
      <c r="C76" s="4" t="s">
        <v>95</v>
      </c>
      <c r="D76" s="3" t="s">
        <v>96</v>
      </c>
      <c r="E76" s="3">
        <v>2</v>
      </c>
      <c r="F76" s="3" t="s">
        <v>102</v>
      </c>
      <c r="G76" s="2" t="s">
        <v>19</v>
      </c>
      <c r="H76" s="583" t="s">
        <v>23</v>
      </c>
      <c r="I76" s="583" t="str">
        <f>[1]EPPO!I76</f>
        <v>Não</v>
      </c>
      <c r="J76" s="583">
        <f>[1]EPPO!J76</f>
        <v>0</v>
      </c>
      <c r="K76" s="129" t="s">
        <v>151</v>
      </c>
      <c r="L76" s="7"/>
      <c r="N76" s="745">
        <f t="shared" si="1"/>
        <v>0</v>
      </c>
      <c r="O76" s="745">
        <f t="shared" si="1"/>
        <v>0</v>
      </c>
      <c r="P76" s="745"/>
      <c r="Q76" s="745"/>
    </row>
    <row r="77" spans="1:17" ht="11.1" customHeight="1" x14ac:dyDescent="0.25">
      <c r="A77" s="2" t="s">
        <v>313</v>
      </c>
      <c r="B77" s="3" t="s">
        <v>10</v>
      </c>
      <c r="C77" s="4" t="s">
        <v>95</v>
      </c>
      <c r="D77" s="3" t="s">
        <v>96</v>
      </c>
      <c r="E77" s="3">
        <v>2</v>
      </c>
      <c r="F77" s="3" t="s">
        <v>102</v>
      </c>
      <c r="G77" s="2" t="s">
        <v>17</v>
      </c>
      <c r="H77" s="583" t="s">
        <v>23</v>
      </c>
      <c r="I77" s="583" t="str">
        <f>[1]EPPO!I77</f>
        <v>Não</v>
      </c>
      <c r="J77" s="583">
        <f>[1]EPPO!J77</f>
        <v>0</v>
      </c>
      <c r="K77" s="129" t="s">
        <v>151</v>
      </c>
      <c r="L77" s="8"/>
      <c r="N77" s="745">
        <f t="shared" si="1"/>
        <v>0</v>
      </c>
      <c r="O77" s="745">
        <f t="shared" si="1"/>
        <v>0</v>
      </c>
      <c r="P77" s="745"/>
      <c r="Q77" s="745"/>
    </row>
    <row r="78" spans="1:17" ht="11.1" customHeight="1" x14ac:dyDescent="0.25">
      <c r="A78" s="115" t="s">
        <v>313</v>
      </c>
      <c r="B78" s="116" t="s">
        <v>366</v>
      </c>
      <c r="C78" s="117" t="s">
        <v>317</v>
      </c>
      <c r="D78" s="116" t="s">
        <v>318</v>
      </c>
      <c r="E78" s="116">
        <v>1</v>
      </c>
      <c r="F78" s="116" t="s">
        <v>817</v>
      </c>
      <c r="G78" s="116" t="s">
        <v>14</v>
      </c>
      <c r="H78" s="462" t="s">
        <v>23</v>
      </c>
      <c r="I78" s="462" t="str">
        <f>[1]EPPO!I78</f>
        <v>Não</v>
      </c>
      <c r="J78" s="462">
        <f>[1]EPPO!J78</f>
        <v>0</v>
      </c>
      <c r="K78" s="146" t="s">
        <v>914</v>
      </c>
      <c r="L78" s="407" t="s">
        <v>23</v>
      </c>
      <c r="N78" s="745">
        <f t="shared" si="1"/>
        <v>0</v>
      </c>
      <c r="O78" s="745">
        <f t="shared" si="1"/>
        <v>0</v>
      </c>
      <c r="P78" s="745">
        <f>N78*N79*N80*N81</f>
        <v>0</v>
      </c>
      <c r="Q78" s="745">
        <f>O78*O79*O80*O81</f>
        <v>0</v>
      </c>
    </row>
    <row r="79" spans="1:17" ht="11.1" customHeight="1" x14ac:dyDescent="0.25">
      <c r="A79" s="115" t="s">
        <v>313</v>
      </c>
      <c r="B79" s="116" t="s">
        <v>366</v>
      </c>
      <c r="C79" s="117" t="s">
        <v>317</v>
      </c>
      <c r="D79" s="116" t="s">
        <v>318</v>
      </c>
      <c r="E79" s="116">
        <v>1</v>
      </c>
      <c r="F79" s="116" t="s">
        <v>817</v>
      </c>
      <c r="G79" s="115" t="s">
        <v>21</v>
      </c>
      <c r="H79" s="462" t="s">
        <v>23</v>
      </c>
      <c r="I79" s="462" t="str">
        <f>[1]EPPO!I79</f>
        <v>Não</v>
      </c>
      <c r="J79" s="462">
        <f>[1]EPPO!J79</f>
        <v>0</v>
      </c>
      <c r="K79" s="146" t="s">
        <v>915</v>
      </c>
      <c r="L79" s="408"/>
      <c r="N79" s="745">
        <f t="shared" si="1"/>
        <v>0</v>
      </c>
      <c r="O79" s="745">
        <f t="shared" si="1"/>
        <v>0</v>
      </c>
      <c r="P79" s="745"/>
      <c r="Q79" s="745"/>
    </row>
    <row r="80" spans="1:17" ht="11.1" customHeight="1" x14ac:dyDescent="0.25">
      <c r="A80" s="115" t="s">
        <v>313</v>
      </c>
      <c r="B80" s="116" t="s">
        <v>366</v>
      </c>
      <c r="C80" s="117" t="s">
        <v>317</v>
      </c>
      <c r="D80" s="116" t="s">
        <v>318</v>
      </c>
      <c r="E80" s="116">
        <v>1</v>
      </c>
      <c r="F80" s="116" t="s">
        <v>817</v>
      </c>
      <c r="G80" s="115" t="s">
        <v>19</v>
      </c>
      <c r="H80" s="462" t="s">
        <v>23</v>
      </c>
      <c r="I80" s="462" t="str">
        <f>[1]EPPO!I80</f>
        <v>Não</v>
      </c>
      <c r="J80" s="462">
        <f>[1]EPPO!J80</f>
        <v>0</v>
      </c>
      <c r="K80" s="146" t="s">
        <v>916</v>
      </c>
      <c r="L80" s="408"/>
      <c r="N80" s="745">
        <f t="shared" si="1"/>
        <v>0</v>
      </c>
      <c r="O80" s="745">
        <f t="shared" si="1"/>
        <v>0</v>
      </c>
      <c r="P80" s="745"/>
      <c r="Q80" s="745"/>
    </row>
    <row r="81" spans="1:17" ht="11.1" customHeight="1" thickBot="1" x14ac:dyDescent="0.3">
      <c r="A81" s="303" t="s">
        <v>313</v>
      </c>
      <c r="B81" s="304" t="s">
        <v>366</v>
      </c>
      <c r="C81" s="305" t="s">
        <v>317</v>
      </c>
      <c r="D81" s="304" t="s">
        <v>318</v>
      </c>
      <c r="E81" s="304">
        <v>1</v>
      </c>
      <c r="F81" s="304" t="s">
        <v>817</v>
      </c>
      <c r="G81" s="303" t="s">
        <v>17</v>
      </c>
      <c r="H81" s="490" t="s">
        <v>23</v>
      </c>
      <c r="I81" s="490" t="str">
        <f>[1]EPPO!I81</f>
        <v>Não</v>
      </c>
      <c r="J81" s="490">
        <f>[1]EPPO!J81</f>
        <v>0</v>
      </c>
      <c r="K81" s="306" t="s">
        <v>915</v>
      </c>
      <c r="L81" s="408"/>
      <c r="N81" s="745">
        <f t="shared" si="1"/>
        <v>0</v>
      </c>
      <c r="O81" s="745">
        <f t="shared" si="1"/>
        <v>0</v>
      </c>
      <c r="P81" s="745"/>
      <c r="Q81" s="745"/>
    </row>
    <row r="82" spans="1:17" ht="11.1" customHeight="1" x14ac:dyDescent="0.25">
      <c r="A82" s="311" t="s">
        <v>313</v>
      </c>
      <c r="B82" s="312" t="s">
        <v>366</v>
      </c>
      <c r="C82" s="313" t="s">
        <v>317</v>
      </c>
      <c r="D82" s="312" t="s">
        <v>318</v>
      </c>
      <c r="E82" s="312">
        <v>2</v>
      </c>
      <c r="F82" s="312" t="s">
        <v>821</v>
      </c>
      <c r="G82" s="312" t="s">
        <v>14</v>
      </c>
      <c r="H82" s="314" t="s">
        <v>23</v>
      </c>
      <c r="I82" s="467" t="str">
        <f>[1]EPPO!I82</f>
        <v>Não</v>
      </c>
      <c r="J82" s="467">
        <f>[1]EPPO!J82</f>
        <v>0</v>
      </c>
      <c r="K82" s="315" t="s">
        <v>917</v>
      </c>
      <c r="L82" s="401" t="s">
        <v>23</v>
      </c>
      <c r="N82" s="745">
        <f t="shared" si="1"/>
        <v>0</v>
      </c>
      <c r="O82" s="745">
        <f t="shared" si="1"/>
        <v>0</v>
      </c>
      <c r="P82" s="745">
        <f>N82*N83*N84*N85</f>
        <v>0</v>
      </c>
      <c r="Q82" s="745">
        <f>O82*O83*O84*O85</f>
        <v>0</v>
      </c>
    </row>
    <row r="83" spans="1:17" ht="11.1" customHeight="1" x14ac:dyDescent="0.25">
      <c r="A83" s="316" t="s">
        <v>313</v>
      </c>
      <c r="B83" s="116" t="s">
        <v>366</v>
      </c>
      <c r="C83" s="117" t="s">
        <v>317</v>
      </c>
      <c r="D83" s="116" t="s">
        <v>318</v>
      </c>
      <c r="E83" s="116">
        <v>2</v>
      </c>
      <c r="F83" s="116" t="s">
        <v>821</v>
      </c>
      <c r="G83" s="115" t="s">
        <v>21</v>
      </c>
      <c r="H83" s="118" t="s">
        <v>23</v>
      </c>
      <c r="I83" s="462" t="str">
        <f>[1]EPPO!I83</f>
        <v>Não</v>
      </c>
      <c r="J83" s="462">
        <f>[1]EPPO!J83</f>
        <v>0</v>
      </c>
      <c r="K83" s="146" t="s">
        <v>920</v>
      </c>
      <c r="L83" s="402"/>
      <c r="N83" s="745">
        <f t="shared" si="1"/>
        <v>0</v>
      </c>
      <c r="O83" s="745">
        <f t="shared" si="1"/>
        <v>0</v>
      </c>
      <c r="P83" s="745"/>
      <c r="Q83" s="745"/>
    </row>
    <row r="84" spans="1:17" ht="11.1" customHeight="1" x14ac:dyDescent="0.25">
      <c r="A84" s="316" t="s">
        <v>313</v>
      </c>
      <c r="B84" s="116" t="s">
        <v>366</v>
      </c>
      <c r="C84" s="117" t="s">
        <v>317</v>
      </c>
      <c r="D84" s="116" t="s">
        <v>318</v>
      </c>
      <c r="E84" s="116">
        <v>2</v>
      </c>
      <c r="F84" s="116" t="s">
        <v>821</v>
      </c>
      <c r="G84" s="115" t="s">
        <v>19</v>
      </c>
      <c r="H84" s="118" t="s">
        <v>23</v>
      </c>
      <c r="I84" s="462" t="str">
        <f>[1]EPPO!I84</f>
        <v>Não</v>
      </c>
      <c r="J84" s="462">
        <f>[1]EPPO!J84</f>
        <v>0</v>
      </c>
      <c r="K84" s="146" t="s">
        <v>919</v>
      </c>
      <c r="L84" s="402"/>
      <c r="N84" s="745">
        <f t="shared" si="1"/>
        <v>0</v>
      </c>
      <c r="O84" s="745">
        <f t="shared" si="1"/>
        <v>0</v>
      </c>
      <c r="P84" s="745"/>
      <c r="Q84" s="745"/>
    </row>
    <row r="85" spans="1:17" ht="11.1" customHeight="1" thickBot="1" x14ac:dyDescent="0.3">
      <c r="A85" s="317" t="s">
        <v>313</v>
      </c>
      <c r="B85" s="318" t="s">
        <v>366</v>
      </c>
      <c r="C85" s="319" t="s">
        <v>317</v>
      </c>
      <c r="D85" s="318" t="s">
        <v>318</v>
      </c>
      <c r="E85" s="318">
        <v>2</v>
      </c>
      <c r="F85" s="318" t="s">
        <v>821</v>
      </c>
      <c r="G85" s="320" t="s">
        <v>17</v>
      </c>
      <c r="H85" s="608" t="s">
        <v>23</v>
      </c>
      <c r="I85" s="486" t="str">
        <f>[1]EPPO!I85</f>
        <v>Não</v>
      </c>
      <c r="J85" s="486">
        <f>[1]EPPO!J85</f>
        <v>0</v>
      </c>
      <c r="K85" s="321" t="s">
        <v>918</v>
      </c>
      <c r="L85" s="409"/>
      <c r="N85" s="745">
        <f t="shared" si="1"/>
        <v>0</v>
      </c>
      <c r="O85" s="745">
        <f t="shared" si="1"/>
        <v>0</v>
      </c>
      <c r="P85" s="745"/>
      <c r="Q85" s="745"/>
    </row>
    <row r="86" spans="1:17" ht="11.1" customHeight="1" x14ac:dyDescent="0.25">
      <c r="A86" s="307" t="s">
        <v>313</v>
      </c>
      <c r="B86" s="308" t="s">
        <v>366</v>
      </c>
      <c r="C86" s="309" t="s">
        <v>317</v>
      </c>
      <c r="D86" s="308" t="s">
        <v>318</v>
      </c>
      <c r="E86" s="308">
        <v>3</v>
      </c>
      <c r="F86" s="308" t="s">
        <v>825</v>
      </c>
      <c r="G86" s="308" t="s">
        <v>14</v>
      </c>
      <c r="H86" s="609" t="s">
        <v>23</v>
      </c>
      <c r="I86" s="495" t="str">
        <f>[1]EPPO!I86</f>
        <v>Não</v>
      </c>
      <c r="J86" s="495">
        <f>[1]EPPO!J86</f>
        <v>0</v>
      </c>
      <c r="K86" s="310" t="s">
        <v>921</v>
      </c>
      <c r="L86" s="408" t="s">
        <v>23</v>
      </c>
      <c r="N86" s="745">
        <f t="shared" si="1"/>
        <v>0</v>
      </c>
      <c r="O86" s="745">
        <f t="shared" si="1"/>
        <v>0</v>
      </c>
      <c r="P86" s="745">
        <f>N86*N87*N88*N89</f>
        <v>0</v>
      </c>
      <c r="Q86" s="745">
        <f>O86*O87*O88*O89</f>
        <v>0</v>
      </c>
    </row>
    <row r="87" spans="1:17" ht="11.1" customHeight="1" x14ac:dyDescent="0.25">
      <c r="A87" s="115" t="s">
        <v>313</v>
      </c>
      <c r="B87" s="116" t="s">
        <v>366</v>
      </c>
      <c r="C87" s="117" t="s">
        <v>317</v>
      </c>
      <c r="D87" s="116" t="s">
        <v>318</v>
      </c>
      <c r="E87" s="116">
        <v>3</v>
      </c>
      <c r="F87" s="116" t="s">
        <v>825</v>
      </c>
      <c r="G87" s="115" t="s">
        <v>21</v>
      </c>
      <c r="H87" s="118" t="s">
        <v>23</v>
      </c>
      <c r="I87" s="462" t="str">
        <f>[1]EPPO!I87</f>
        <v>Não</v>
      </c>
      <c r="J87" s="462">
        <f>[1]EPPO!J87</f>
        <v>0</v>
      </c>
      <c r="K87" s="146" t="s">
        <v>924</v>
      </c>
      <c r="L87" s="408"/>
      <c r="N87" s="745">
        <f t="shared" si="1"/>
        <v>0</v>
      </c>
      <c r="O87" s="745">
        <f t="shared" si="1"/>
        <v>0</v>
      </c>
      <c r="P87" s="745"/>
      <c r="Q87" s="745"/>
    </row>
    <row r="88" spans="1:17" ht="11.1" customHeight="1" x14ac:dyDescent="0.25">
      <c r="A88" s="115" t="s">
        <v>313</v>
      </c>
      <c r="B88" s="116" t="s">
        <v>366</v>
      </c>
      <c r="C88" s="117" t="s">
        <v>317</v>
      </c>
      <c r="D88" s="116" t="s">
        <v>318</v>
      </c>
      <c r="E88" s="116">
        <v>3</v>
      </c>
      <c r="F88" s="116" t="s">
        <v>825</v>
      </c>
      <c r="G88" s="115" t="s">
        <v>19</v>
      </c>
      <c r="H88" s="118" t="s">
        <v>23</v>
      </c>
      <c r="I88" s="462" t="str">
        <f>[1]EPPO!I88</f>
        <v>Não</v>
      </c>
      <c r="J88" s="462">
        <f>[1]EPPO!J88</f>
        <v>0</v>
      </c>
      <c r="K88" s="146" t="s">
        <v>923</v>
      </c>
      <c r="L88" s="408"/>
      <c r="N88" s="745">
        <f t="shared" si="1"/>
        <v>0</v>
      </c>
      <c r="O88" s="745">
        <f t="shared" si="1"/>
        <v>0</v>
      </c>
      <c r="P88" s="745"/>
      <c r="Q88" s="745"/>
    </row>
    <row r="89" spans="1:17" ht="11.1" customHeight="1" x14ac:dyDescent="0.25">
      <c r="A89" s="115" t="s">
        <v>313</v>
      </c>
      <c r="B89" s="116" t="s">
        <v>366</v>
      </c>
      <c r="C89" s="117" t="s">
        <v>317</v>
      </c>
      <c r="D89" s="116" t="s">
        <v>318</v>
      </c>
      <c r="E89" s="116">
        <v>3</v>
      </c>
      <c r="F89" s="116" t="s">
        <v>825</v>
      </c>
      <c r="G89" s="115" t="s">
        <v>17</v>
      </c>
      <c r="H89" s="118" t="s">
        <v>23</v>
      </c>
      <c r="I89" s="462" t="str">
        <f>[1]EPPO!I89</f>
        <v>Não</v>
      </c>
      <c r="J89" s="462">
        <f>[1]EPPO!J89</f>
        <v>0</v>
      </c>
      <c r="K89" s="146" t="s">
        <v>922</v>
      </c>
      <c r="L89" s="410"/>
      <c r="N89" s="745">
        <f t="shared" si="1"/>
        <v>0</v>
      </c>
      <c r="O89" s="745">
        <f t="shared" si="1"/>
        <v>0</v>
      </c>
      <c r="P89" s="745"/>
      <c r="Q89" s="745"/>
    </row>
    <row r="90" spans="1:17" ht="11.1" customHeight="1" x14ac:dyDescent="0.25">
      <c r="A90" s="120" t="s">
        <v>313</v>
      </c>
      <c r="B90" s="121" t="s">
        <v>366</v>
      </c>
      <c r="C90" s="122" t="s">
        <v>319</v>
      </c>
      <c r="D90" s="121" t="s">
        <v>320</v>
      </c>
      <c r="E90" s="121">
        <v>1</v>
      </c>
      <c r="F90" s="121" t="s">
        <v>79</v>
      </c>
      <c r="G90" s="121" t="s">
        <v>14</v>
      </c>
      <c r="H90" s="123" t="s">
        <v>15</v>
      </c>
      <c r="I90" s="459" t="str">
        <f>[1]EPPO!I90</f>
        <v>Não</v>
      </c>
      <c r="J90" s="459">
        <f>[1]EPPO!J90</f>
        <v>0</v>
      </c>
      <c r="K90" s="147" t="s">
        <v>172</v>
      </c>
      <c r="L90" s="411" t="s">
        <v>23</v>
      </c>
      <c r="N90" s="745">
        <f t="shared" si="1"/>
        <v>1</v>
      </c>
      <c r="O90" s="745">
        <f t="shared" si="1"/>
        <v>0</v>
      </c>
      <c r="P90" s="745">
        <f>N90*N91*N92*N93</f>
        <v>0</v>
      </c>
      <c r="Q90" s="745">
        <f>O90*O91*O92*O93</f>
        <v>0</v>
      </c>
    </row>
    <row r="91" spans="1:17" ht="11.1" customHeight="1" x14ac:dyDescent="0.25">
      <c r="A91" s="120" t="s">
        <v>313</v>
      </c>
      <c r="B91" s="121" t="s">
        <v>366</v>
      </c>
      <c r="C91" s="122" t="s">
        <v>319</v>
      </c>
      <c r="D91" s="121" t="s">
        <v>320</v>
      </c>
      <c r="E91" s="121">
        <v>1</v>
      </c>
      <c r="F91" s="121" t="s">
        <v>79</v>
      </c>
      <c r="G91" s="120" t="s">
        <v>21</v>
      </c>
      <c r="H91" s="123" t="s">
        <v>23</v>
      </c>
      <c r="I91" s="459" t="str">
        <f>[1]EPPO!I91</f>
        <v>Não</v>
      </c>
      <c r="J91" s="459">
        <f>[1]EPPO!J91</f>
        <v>0</v>
      </c>
      <c r="K91" s="147" t="s">
        <v>926</v>
      </c>
      <c r="L91" s="412"/>
      <c r="N91" s="745">
        <f t="shared" si="1"/>
        <v>0</v>
      </c>
      <c r="O91" s="745">
        <f t="shared" si="1"/>
        <v>0</v>
      </c>
      <c r="P91" s="745"/>
      <c r="Q91" s="745"/>
    </row>
    <row r="92" spans="1:17" ht="11.1" customHeight="1" x14ac:dyDescent="0.25">
      <c r="A92" s="120" t="s">
        <v>313</v>
      </c>
      <c r="B92" s="121" t="s">
        <v>366</v>
      </c>
      <c r="C92" s="122" t="s">
        <v>319</v>
      </c>
      <c r="D92" s="121" t="s">
        <v>320</v>
      </c>
      <c r="E92" s="121">
        <v>1</v>
      </c>
      <c r="F92" s="121" t="s">
        <v>79</v>
      </c>
      <c r="G92" s="120" t="s">
        <v>19</v>
      </c>
      <c r="H92" s="123" t="s">
        <v>23</v>
      </c>
      <c r="I92" s="459" t="str">
        <f>[1]EPPO!I92</f>
        <v>Não</v>
      </c>
      <c r="J92" s="459">
        <f>[1]EPPO!J92</f>
        <v>0</v>
      </c>
      <c r="K92" s="147" t="s">
        <v>926</v>
      </c>
      <c r="L92" s="412"/>
      <c r="N92" s="745">
        <f t="shared" si="1"/>
        <v>0</v>
      </c>
      <c r="O92" s="745">
        <f t="shared" si="1"/>
        <v>0</v>
      </c>
      <c r="P92" s="745"/>
      <c r="Q92" s="745"/>
    </row>
    <row r="93" spans="1:17" ht="11.1" customHeight="1" thickBot="1" x14ac:dyDescent="0.3">
      <c r="A93" s="341" t="s">
        <v>313</v>
      </c>
      <c r="B93" s="339" t="s">
        <v>366</v>
      </c>
      <c r="C93" s="340" t="s">
        <v>319</v>
      </c>
      <c r="D93" s="339" t="s">
        <v>320</v>
      </c>
      <c r="E93" s="339">
        <v>1</v>
      </c>
      <c r="F93" s="339" t="s">
        <v>79</v>
      </c>
      <c r="G93" s="341" t="s">
        <v>17</v>
      </c>
      <c r="H93" s="342" t="s">
        <v>23</v>
      </c>
      <c r="I93" s="604" t="str">
        <f>[1]EPPO!I93</f>
        <v>Não</v>
      </c>
      <c r="J93" s="604">
        <f>[1]EPPO!J93</f>
        <v>0</v>
      </c>
      <c r="K93" s="343" t="s">
        <v>925</v>
      </c>
      <c r="L93" s="412"/>
      <c r="N93" s="745">
        <f t="shared" si="1"/>
        <v>0</v>
      </c>
      <c r="O93" s="745">
        <f t="shared" si="1"/>
        <v>0</v>
      </c>
      <c r="P93" s="745"/>
      <c r="Q93" s="745"/>
    </row>
    <row r="94" spans="1:17" ht="11.1" customHeight="1" x14ac:dyDescent="0.25">
      <c r="A94" s="327" t="s">
        <v>313</v>
      </c>
      <c r="B94" s="328" t="s">
        <v>366</v>
      </c>
      <c r="C94" s="329" t="s">
        <v>319</v>
      </c>
      <c r="D94" s="328" t="s">
        <v>320</v>
      </c>
      <c r="E94" s="328">
        <v>2</v>
      </c>
      <c r="F94" s="328" t="s">
        <v>82</v>
      </c>
      <c r="G94" s="328" t="s">
        <v>14</v>
      </c>
      <c r="H94" s="330" t="s">
        <v>23</v>
      </c>
      <c r="I94" s="463" t="str">
        <f>[1]EPPO!I94</f>
        <v>Não</v>
      </c>
      <c r="J94" s="463">
        <f>[1]EPPO!J94</f>
        <v>0</v>
      </c>
      <c r="K94" s="331" t="s">
        <v>927</v>
      </c>
      <c r="L94" s="418" t="s">
        <v>23</v>
      </c>
      <c r="N94" s="745">
        <f t="shared" si="1"/>
        <v>0</v>
      </c>
      <c r="O94" s="745">
        <f t="shared" si="1"/>
        <v>0</v>
      </c>
      <c r="P94" s="745">
        <f>N94*N95*N96*N97</f>
        <v>0</v>
      </c>
      <c r="Q94" s="745">
        <f>O94*O95*O96*O97</f>
        <v>0</v>
      </c>
    </row>
    <row r="95" spans="1:17" ht="11.1" customHeight="1" x14ac:dyDescent="0.25">
      <c r="A95" s="332" t="s">
        <v>313</v>
      </c>
      <c r="B95" s="121" t="s">
        <v>366</v>
      </c>
      <c r="C95" s="122" t="s">
        <v>319</v>
      </c>
      <c r="D95" s="121" t="s">
        <v>320</v>
      </c>
      <c r="E95" s="121">
        <v>2</v>
      </c>
      <c r="F95" s="121" t="s">
        <v>82</v>
      </c>
      <c r="G95" s="120" t="s">
        <v>21</v>
      </c>
      <c r="H95" s="123" t="s">
        <v>23</v>
      </c>
      <c r="I95" s="459" t="str">
        <f>[1]EPPO!I95</f>
        <v>Não</v>
      </c>
      <c r="J95" s="459">
        <f>[1]EPPO!J95</f>
        <v>0</v>
      </c>
      <c r="K95" s="147" t="s">
        <v>927</v>
      </c>
      <c r="L95" s="419"/>
      <c r="N95" s="745">
        <f t="shared" si="1"/>
        <v>0</v>
      </c>
      <c r="O95" s="745">
        <f t="shared" si="1"/>
        <v>0</v>
      </c>
      <c r="P95" s="745"/>
      <c r="Q95" s="745"/>
    </row>
    <row r="96" spans="1:17" ht="11.1" customHeight="1" x14ac:dyDescent="0.25">
      <c r="A96" s="332" t="s">
        <v>313</v>
      </c>
      <c r="B96" s="121" t="s">
        <v>366</v>
      </c>
      <c r="C96" s="122" t="s">
        <v>319</v>
      </c>
      <c r="D96" s="121" t="s">
        <v>320</v>
      </c>
      <c r="E96" s="121">
        <v>2</v>
      </c>
      <c r="F96" s="121" t="s">
        <v>82</v>
      </c>
      <c r="G96" s="120" t="s">
        <v>19</v>
      </c>
      <c r="H96" s="123" t="s">
        <v>23</v>
      </c>
      <c r="I96" s="459" t="str">
        <f>[1]EPPO!I96</f>
        <v>Não</v>
      </c>
      <c r="J96" s="459">
        <f>[1]EPPO!J96</f>
        <v>0</v>
      </c>
      <c r="K96" s="147" t="s">
        <v>927</v>
      </c>
      <c r="L96" s="419"/>
      <c r="N96" s="745">
        <f t="shared" si="1"/>
        <v>0</v>
      </c>
      <c r="O96" s="745">
        <f t="shared" si="1"/>
        <v>0</v>
      </c>
      <c r="P96" s="745"/>
      <c r="Q96" s="745"/>
    </row>
    <row r="97" spans="1:17" ht="11.1" customHeight="1" thickBot="1" x14ac:dyDescent="0.3">
      <c r="A97" s="333" t="s">
        <v>313</v>
      </c>
      <c r="B97" s="334" t="s">
        <v>366</v>
      </c>
      <c r="C97" s="335" t="s">
        <v>319</v>
      </c>
      <c r="D97" s="334" t="s">
        <v>320</v>
      </c>
      <c r="E97" s="334">
        <v>2</v>
      </c>
      <c r="F97" s="334" t="s">
        <v>82</v>
      </c>
      <c r="G97" s="336" t="s">
        <v>17</v>
      </c>
      <c r="H97" s="337" t="s">
        <v>23</v>
      </c>
      <c r="I97" s="485" t="str">
        <f>[1]EPPO!I97</f>
        <v>Não</v>
      </c>
      <c r="J97" s="485">
        <f>[1]EPPO!J97</f>
        <v>0</v>
      </c>
      <c r="K97" s="338" t="s">
        <v>927</v>
      </c>
      <c r="L97" s="420"/>
      <c r="N97" s="745">
        <f t="shared" si="1"/>
        <v>0</v>
      </c>
      <c r="O97" s="745">
        <f t="shared" si="1"/>
        <v>0</v>
      </c>
      <c r="P97" s="745"/>
      <c r="Q97" s="745"/>
    </row>
    <row r="98" spans="1:17" ht="11.1" customHeight="1" x14ac:dyDescent="0.25">
      <c r="A98" s="322" t="s">
        <v>313</v>
      </c>
      <c r="B98" s="323" t="s">
        <v>366</v>
      </c>
      <c r="C98" s="324" t="s">
        <v>319</v>
      </c>
      <c r="D98" s="323" t="s">
        <v>320</v>
      </c>
      <c r="E98" s="323">
        <v>3</v>
      </c>
      <c r="F98" s="323" t="s">
        <v>90</v>
      </c>
      <c r="G98" s="323" t="s">
        <v>14</v>
      </c>
      <c r="H98" s="325" t="s">
        <v>23</v>
      </c>
      <c r="I98" s="476" t="str">
        <f>[1]EPPO!I98</f>
        <v>Não</v>
      </c>
      <c r="J98" s="476">
        <f>[1]EPPO!J98</f>
        <v>0</v>
      </c>
      <c r="K98" s="326" t="s">
        <v>928</v>
      </c>
      <c r="L98" s="412" t="s">
        <v>23</v>
      </c>
      <c r="N98" s="745">
        <f t="shared" si="1"/>
        <v>0</v>
      </c>
      <c r="O98" s="745">
        <f t="shared" si="1"/>
        <v>0</v>
      </c>
      <c r="P98" s="745">
        <f>N98*N99*N100*N101</f>
        <v>0</v>
      </c>
      <c r="Q98" s="745">
        <f>O98*O99*O100*O101</f>
        <v>0</v>
      </c>
    </row>
    <row r="99" spans="1:17" ht="11.1" customHeight="1" x14ac:dyDescent="0.25">
      <c r="A99" s="120" t="s">
        <v>313</v>
      </c>
      <c r="B99" s="121" t="s">
        <v>366</v>
      </c>
      <c r="C99" s="122" t="s">
        <v>319</v>
      </c>
      <c r="D99" s="121" t="s">
        <v>320</v>
      </c>
      <c r="E99" s="121">
        <v>3</v>
      </c>
      <c r="F99" s="121" t="s">
        <v>90</v>
      </c>
      <c r="G99" s="120" t="s">
        <v>21</v>
      </c>
      <c r="H99" s="123" t="s">
        <v>15</v>
      </c>
      <c r="I99" s="459" t="str">
        <f>[1]EPPO!I99</f>
        <v>Não</v>
      </c>
      <c r="J99" s="459">
        <f>[1]EPPO!J99</f>
        <v>0</v>
      </c>
      <c r="K99" s="147" t="s">
        <v>930</v>
      </c>
      <c r="L99" s="412"/>
      <c r="N99" s="745">
        <f t="shared" si="1"/>
        <v>1</v>
      </c>
      <c r="O99" s="745">
        <f t="shared" si="1"/>
        <v>0</v>
      </c>
      <c r="P99" s="745"/>
      <c r="Q99" s="745"/>
    </row>
    <row r="100" spans="1:17" ht="11.1" customHeight="1" x14ac:dyDescent="0.25">
      <c r="A100" s="120" t="s">
        <v>313</v>
      </c>
      <c r="B100" s="121" t="s">
        <v>366</v>
      </c>
      <c r="C100" s="122" t="s">
        <v>319</v>
      </c>
      <c r="D100" s="121" t="s">
        <v>320</v>
      </c>
      <c r="E100" s="121">
        <v>3</v>
      </c>
      <c r="F100" s="121" t="s">
        <v>90</v>
      </c>
      <c r="G100" s="120" t="s">
        <v>19</v>
      </c>
      <c r="H100" s="123" t="s">
        <v>23</v>
      </c>
      <c r="I100" s="459" t="str">
        <f>[1]EPPO!I100</f>
        <v>Não</v>
      </c>
      <c r="J100" s="459">
        <f>[1]EPPO!J100</f>
        <v>0</v>
      </c>
      <c r="K100" s="147" t="s">
        <v>835</v>
      </c>
      <c r="L100" s="412"/>
      <c r="N100" s="745">
        <f t="shared" si="1"/>
        <v>0</v>
      </c>
      <c r="O100" s="745">
        <f t="shared" si="1"/>
        <v>0</v>
      </c>
      <c r="P100" s="745"/>
      <c r="Q100" s="745"/>
    </row>
    <row r="101" spans="1:17" ht="11.1" customHeight="1" x14ac:dyDescent="0.25">
      <c r="A101" s="120" t="s">
        <v>313</v>
      </c>
      <c r="B101" s="121" t="s">
        <v>366</v>
      </c>
      <c r="C101" s="122" t="s">
        <v>319</v>
      </c>
      <c r="D101" s="121" t="s">
        <v>320</v>
      </c>
      <c r="E101" s="121">
        <v>3</v>
      </c>
      <c r="F101" s="121" t="s">
        <v>90</v>
      </c>
      <c r="G101" s="120" t="s">
        <v>17</v>
      </c>
      <c r="H101" s="123" t="s">
        <v>23</v>
      </c>
      <c r="I101" s="459" t="str">
        <f>[1]EPPO!I101</f>
        <v>Não</v>
      </c>
      <c r="J101" s="459">
        <f>[1]EPPO!J101</f>
        <v>0</v>
      </c>
      <c r="K101" s="147" t="s">
        <v>929</v>
      </c>
      <c r="L101" s="413"/>
      <c r="N101" s="745">
        <f t="shared" si="1"/>
        <v>0</v>
      </c>
      <c r="O101" s="745">
        <f t="shared" si="1"/>
        <v>0</v>
      </c>
      <c r="P101" s="745"/>
      <c r="Q101" s="745"/>
    </row>
    <row r="102" spans="1:17" ht="11.1" customHeight="1" x14ac:dyDescent="0.25">
      <c r="A102" s="115" t="s">
        <v>313</v>
      </c>
      <c r="B102" s="116" t="s">
        <v>366</v>
      </c>
      <c r="C102" s="117" t="s">
        <v>321</v>
      </c>
      <c r="D102" s="116" t="s">
        <v>322</v>
      </c>
      <c r="E102" s="116">
        <v>1</v>
      </c>
      <c r="F102" s="116" t="s">
        <v>79</v>
      </c>
      <c r="G102" s="116" t="s">
        <v>14</v>
      </c>
      <c r="H102" s="118" t="s">
        <v>15</v>
      </c>
      <c r="I102" s="462" t="str">
        <f>[1]EPPO!I102</f>
        <v>Sim</v>
      </c>
      <c r="J102" s="462">
        <f>[1]EPPO!J102</f>
        <v>0</v>
      </c>
      <c r="K102" s="146" t="s">
        <v>34</v>
      </c>
      <c r="L102" s="407" t="s">
        <v>23</v>
      </c>
      <c r="N102" s="745">
        <f t="shared" si="1"/>
        <v>1</v>
      </c>
      <c r="O102" s="745">
        <f t="shared" si="1"/>
        <v>1</v>
      </c>
      <c r="P102" s="745">
        <f>N102*N103*N104*N105</f>
        <v>0</v>
      </c>
      <c r="Q102" s="745">
        <f>O102*O103*O104*O105</f>
        <v>0</v>
      </c>
    </row>
    <row r="103" spans="1:17" ht="11.1" customHeight="1" x14ac:dyDescent="0.25">
      <c r="A103" s="115" t="s">
        <v>313</v>
      </c>
      <c r="B103" s="116" t="s">
        <v>366</v>
      </c>
      <c r="C103" s="117" t="s">
        <v>321</v>
      </c>
      <c r="D103" s="116" t="s">
        <v>322</v>
      </c>
      <c r="E103" s="116">
        <v>1</v>
      </c>
      <c r="F103" s="116" t="s">
        <v>79</v>
      </c>
      <c r="G103" s="115" t="s">
        <v>21</v>
      </c>
      <c r="H103" s="118" t="s">
        <v>23</v>
      </c>
      <c r="I103" s="462" t="str">
        <f>[1]EPPO!I103</f>
        <v>Sim</v>
      </c>
      <c r="J103" s="462">
        <f>[1]EPPO!J103</f>
        <v>0</v>
      </c>
      <c r="K103" s="146" t="s">
        <v>933</v>
      </c>
      <c r="L103" s="408"/>
      <c r="N103" s="745">
        <f t="shared" si="1"/>
        <v>0</v>
      </c>
      <c r="O103" s="745">
        <f t="shared" si="1"/>
        <v>1</v>
      </c>
      <c r="P103" s="745"/>
      <c r="Q103" s="745"/>
    </row>
    <row r="104" spans="1:17" ht="11.1" customHeight="1" x14ac:dyDescent="0.25">
      <c r="A104" s="115" t="s">
        <v>313</v>
      </c>
      <c r="B104" s="116" t="s">
        <v>366</v>
      </c>
      <c r="C104" s="117" t="s">
        <v>321</v>
      </c>
      <c r="D104" s="116" t="s">
        <v>322</v>
      </c>
      <c r="E104" s="116">
        <v>1</v>
      </c>
      <c r="F104" s="116" t="s">
        <v>79</v>
      </c>
      <c r="G104" s="115" t="s">
        <v>19</v>
      </c>
      <c r="H104" s="118" t="s">
        <v>23</v>
      </c>
      <c r="I104" s="462" t="str">
        <f>[1]EPPO!I104</f>
        <v>Não</v>
      </c>
      <c r="J104" s="462" t="str">
        <f>[1]EPPO!J104</f>
        <v>Não aborda a elevatorio</v>
      </c>
      <c r="K104" s="146" t="s">
        <v>932</v>
      </c>
      <c r="L104" s="408"/>
      <c r="N104" s="745">
        <f t="shared" si="1"/>
        <v>0</v>
      </c>
      <c r="O104" s="745">
        <f t="shared" si="1"/>
        <v>0</v>
      </c>
      <c r="P104" s="745"/>
      <c r="Q104" s="745"/>
    </row>
    <row r="105" spans="1:17" ht="11.1" customHeight="1" x14ac:dyDescent="0.25">
      <c r="A105" s="115" t="s">
        <v>313</v>
      </c>
      <c r="B105" s="116" t="s">
        <v>366</v>
      </c>
      <c r="C105" s="117" t="s">
        <v>321</v>
      </c>
      <c r="D105" s="116" t="s">
        <v>322</v>
      </c>
      <c r="E105" s="116">
        <v>1</v>
      </c>
      <c r="F105" s="116" t="s">
        <v>79</v>
      </c>
      <c r="G105" s="115" t="s">
        <v>17</v>
      </c>
      <c r="H105" s="118" t="s">
        <v>23</v>
      </c>
      <c r="I105" s="462" t="str">
        <f>[1]EPPO!I105</f>
        <v>Sim</v>
      </c>
      <c r="J105" s="462">
        <f>[1]EPPO!J105</f>
        <v>0</v>
      </c>
      <c r="K105" s="146" t="s">
        <v>931</v>
      </c>
      <c r="L105" s="410"/>
      <c r="N105" s="745">
        <f t="shared" si="1"/>
        <v>0</v>
      </c>
      <c r="O105" s="745">
        <f t="shared" si="1"/>
        <v>1</v>
      </c>
      <c r="P105" s="745"/>
      <c r="Q105" s="745"/>
    </row>
    <row r="106" spans="1:17" ht="11.1" customHeight="1" x14ac:dyDescent="0.25">
      <c r="A106" s="115" t="s">
        <v>313</v>
      </c>
      <c r="B106" s="116" t="s">
        <v>366</v>
      </c>
      <c r="C106" s="117" t="s">
        <v>321</v>
      </c>
      <c r="D106" s="116" t="s">
        <v>322</v>
      </c>
      <c r="E106" s="116">
        <v>2</v>
      </c>
      <c r="F106" s="116" t="s">
        <v>82</v>
      </c>
      <c r="G106" s="116" t="s">
        <v>14</v>
      </c>
      <c r="H106" s="462" t="s">
        <v>23</v>
      </c>
      <c r="I106" s="462" t="str">
        <f>[1]EPPO!I106</f>
        <v>Sim</v>
      </c>
      <c r="J106" s="462">
        <f>[1]EPPO!J106</f>
        <v>0</v>
      </c>
      <c r="K106" s="146" t="s">
        <v>934</v>
      </c>
      <c r="L106" s="407" t="s">
        <v>23</v>
      </c>
      <c r="N106" s="745">
        <f t="shared" si="1"/>
        <v>0</v>
      </c>
      <c r="O106" s="745">
        <f t="shared" si="1"/>
        <v>1</v>
      </c>
      <c r="P106" s="745">
        <f>N106*N107*N108*N109</f>
        <v>0</v>
      </c>
      <c r="Q106" s="745">
        <f>O106*O107*O108*O109</f>
        <v>0</v>
      </c>
    </row>
    <row r="107" spans="1:17" ht="11.1" customHeight="1" x14ac:dyDescent="0.25">
      <c r="A107" s="115" t="s">
        <v>313</v>
      </c>
      <c r="B107" s="116" t="s">
        <v>366</v>
      </c>
      <c r="C107" s="117" t="s">
        <v>321</v>
      </c>
      <c r="D107" s="116" t="s">
        <v>322</v>
      </c>
      <c r="E107" s="116">
        <v>2</v>
      </c>
      <c r="F107" s="116" t="s">
        <v>82</v>
      </c>
      <c r="G107" s="115" t="s">
        <v>21</v>
      </c>
      <c r="H107" s="462" t="s">
        <v>23</v>
      </c>
      <c r="I107" s="462" t="str">
        <f>[1]EPPO!I107</f>
        <v>Sim</v>
      </c>
      <c r="J107" s="462">
        <f>[1]EPPO!J107</f>
        <v>0</v>
      </c>
      <c r="K107" s="146" t="s">
        <v>937</v>
      </c>
      <c r="L107" s="408"/>
      <c r="N107" s="745">
        <f t="shared" si="1"/>
        <v>0</v>
      </c>
      <c r="O107" s="745">
        <f t="shared" si="1"/>
        <v>1</v>
      </c>
      <c r="P107" s="745"/>
      <c r="Q107" s="745"/>
    </row>
    <row r="108" spans="1:17" ht="11.1" customHeight="1" x14ac:dyDescent="0.25">
      <c r="A108" s="115" t="s">
        <v>313</v>
      </c>
      <c r="B108" s="116" t="s">
        <v>366</v>
      </c>
      <c r="C108" s="117" t="s">
        <v>321</v>
      </c>
      <c r="D108" s="116" t="s">
        <v>322</v>
      </c>
      <c r="E108" s="116">
        <v>2</v>
      </c>
      <c r="F108" s="116" t="s">
        <v>82</v>
      </c>
      <c r="G108" s="115" t="s">
        <v>19</v>
      </c>
      <c r="H108" s="462" t="s">
        <v>23</v>
      </c>
      <c r="I108" s="462" t="str">
        <f>[1]EPPO!I108</f>
        <v>Não</v>
      </c>
      <c r="J108" s="462" t="str">
        <f>[1]EPPO!J108</f>
        <v>Não aborda a elevatorio</v>
      </c>
      <c r="K108" s="146" t="s">
        <v>936</v>
      </c>
      <c r="L108" s="408"/>
      <c r="N108" s="745">
        <f t="shared" si="1"/>
        <v>0</v>
      </c>
      <c r="O108" s="745">
        <f t="shared" si="1"/>
        <v>0</v>
      </c>
      <c r="P108" s="745"/>
      <c r="Q108" s="745"/>
    </row>
    <row r="109" spans="1:17" ht="11.1" customHeight="1" thickBot="1" x14ac:dyDescent="0.3">
      <c r="A109" s="303" t="s">
        <v>313</v>
      </c>
      <c r="B109" s="304" t="s">
        <v>366</v>
      </c>
      <c r="C109" s="305" t="s">
        <v>321</v>
      </c>
      <c r="D109" s="304" t="s">
        <v>322</v>
      </c>
      <c r="E109" s="304">
        <v>2</v>
      </c>
      <c r="F109" s="304" t="s">
        <v>82</v>
      </c>
      <c r="G109" s="303" t="s">
        <v>17</v>
      </c>
      <c r="H109" s="490" t="s">
        <v>23</v>
      </c>
      <c r="I109" s="490" t="str">
        <f>[1]EPPO!I109</f>
        <v>Sim</v>
      </c>
      <c r="J109" s="490">
        <f>[1]EPPO!J109</f>
        <v>0</v>
      </c>
      <c r="K109" s="306" t="s">
        <v>935</v>
      </c>
      <c r="L109" s="408"/>
      <c r="N109" s="745">
        <f t="shared" si="1"/>
        <v>0</v>
      </c>
      <c r="O109" s="745">
        <f t="shared" si="1"/>
        <v>1</v>
      </c>
      <c r="P109" s="745"/>
      <c r="Q109" s="745"/>
    </row>
    <row r="110" spans="1:17" ht="11.1" customHeight="1" x14ac:dyDescent="0.25">
      <c r="A110" s="311" t="s">
        <v>313</v>
      </c>
      <c r="B110" s="312" t="s">
        <v>366</v>
      </c>
      <c r="C110" s="313" t="s">
        <v>321</v>
      </c>
      <c r="D110" s="312" t="s">
        <v>322</v>
      </c>
      <c r="E110" s="312">
        <v>3</v>
      </c>
      <c r="F110" s="312" t="s">
        <v>86</v>
      </c>
      <c r="G110" s="312" t="s">
        <v>14</v>
      </c>
      <c r="H110" s="619" t="s">
        <v>15</v>
      </c>
      <c r="I110" s="619" t="str">
        <f>[1]EPPO!I110</f>
        <v>Sim</v>
      </c>
      <c r="J110" s="619">
        <f>[1]EPPO!J110</f>
        <v>0</v>
      </c>
      <c r="K110" s="315" t="s">
        <v>840</v>
      </c>
      <c r="L110" s="401" t="s">
        <v>15</v>
      </c>
      <c r="N110" s="745">
        <f t="shared" si="1"/>
        <v>1</v>
      </c>
      <c r="O110" s="745">
        <f t="shared" si="1"/>
        <v>1</v>
      </c>
      <c r="P110" s="745">
        <f>N110*N111*N112*N113</f>
        <v>1</v>
      </c>
      <c r="Q110" s="745">
        <f>O110*O111*O112*O113</f>
        <v>0</v>
      </c>
    </row>
    <row r="111" spans="1:17" ht="11.1" customHeight="1" x14ac:dyDescent="0.25">
      <c r="A111" s="316" t="s">
        <v>313</v>
      </c>
      <c r="B111" s="116" t="s">
        <v>366</v>
      </c>
      <c r="C111" s="117" t="s">
        <v>321</v>
      </c>
      <c r="D111" s="116" t="s">
        <v>322</v>
      </c>
      <c r="E111" s="116">
        <v>3</v>
      </c>
      <c r="F111" s="116" t="s">
        <v>86</v>
      </c>
      <c r="G111" s="115" t="s">
        <v>21</v>
      </c>
      <c r="H111" s="119" t="s">
        <v>15</v>
      </c>
      <c r="I111" s="119" t="str">
        <f>[1]EPPO!I111</f>
        <v>Sim</v>
      </c>
      <c r="J111" s="119">
        <f>[1]EPPO!J111</f>
        <v>0</v>
      </c>
      <c r="K111" s="146" t="s">
        <v>843</v>
      </c>
      <c r="L111" s="402"/>
      <c r="N111" s="745">
        <f t="shared" si="1"/>
        <v>1</v>
      </c>
      <c r="O111" s="745">
        <f t="shared" si="1"/>
        <v>1</v>
      </c>
      <c r="P111" s="745"/>
      <c r="Q111" s="745"/>
    </row>
    <row r="112" spans="1:17" ht="11.1" customHeight="1" x14ac:dyDescent="0.25">
      <c r="A112" s="316" t="s">
        <v>313</v>
      </c>
      <c r="B112" s="116" t="s">
        <v>366</v>
      </c>
      <c r="C112" s="117" t="s">
        <v>321</v>
      </c>
      <c r="D112" s="116" t="s">
        <v>322</v>
      </c>
      <c r="E112" s="116">
        <v>3</v>
      </c>
      <c r="F112" s="116" t="s">
        <v>86</v>
      </c>
      <c r="G112" s="115" t="s">
        <v>19</v>
      </c>
      <c r="H112" s="119" t="s">
        <v>15</v>
      </c>
      <c r="I112" s="119" t="str">
        <f>[1]EPPO!I112</f>
        <v>Não</v>
      </c>
      <c r="J112" s="119" t="str">
        <f>[1]EPPO!J112</f>
        <v>Não aborda a elevatorio</v>
      </c>
      <c r="K112" s="146" t="s">
        <v>842</v>
      </c>
      <c r="L112" s="402"/>
      <c r="N112" s="745">
        <f t="shared" si="1"/>
        <v>1</v>
      </c>
      <c r="O112" s="745">
        <f t="shared" si="1"/>
        <v>0</v>
      </c>
      <c r="P112" s="745"/>
      <c r="Q112" s="745"/>
    </row>
    <row r="113" spans="1:17" ht="11.1" customHeight="1" thickBot="1" x14ac:dyDescent="0.3">
      <c r="A113" s="317" t="s">
        <v>313</v>
      </c>
      <c r="B113" s="318" t="s">
        <v>366</v>
      </c>
      <c r="C113" s="319" t="s">
        <v>321</v>
      </c>
      <c r="D113" s="318" t="s">
        <v>322</v>
      </c>
      <c r="E113" s="318">
        <v>3</v>
      </c>
      <c r="F113" s="318" t="s">
        <v>86</v>
      </c>
      <c r="G113" s="320" t="s">
        <v>17</v>
      </c>
      <c r="H113" s="622" t="s">
        <v>15</v>
      </c>
      <c r="I113" s="622" t="str">
        <f>[1]EPPO!I113</f>
        <v>Sim</v>
      </c>
      <c r="J113" s="622">
        <f>[1]EPPO!J113</f>
        <v>0</v>
      </c>
      <c r="K113" s="321" t="s">
        <v>850</v>
      </c>
      <c r="L113" s="409"/>
      <c r="N113" s="745">
        <f t="shared" si="1"/>
        <v>1</v>
      </c>
      <c r="O113" s="745">
        <f t="shared" si="1"/>
        <v>1</v>
      </c>
      <c r="P113" s="745"/>
      <c r="Q113" s="745"/>
    </row>
    <row r="114" spans="1:17" ht="11.1" customHeight="1" x14ac:dyDescent="0.25">
      <c r="A114" s="307" t="s">
        <v>313</v>
      </c>
      <c r="B114" s="308" t="s">
        <v>366</v>
      </c>
      <c r="C114" s="309" t="s">
        <v>321</v>
      </c>
      <c r="D114" s="308" t="s">
        <v>322</v>
      </c>
      <c r="E114" s="308">
        <v>4</v>
      </c>
      <c r="F114" s="308" t="s">
        <v>72</v>
      </c>
      <c r="G114" s="308" t="s">
        <v>14</v>
      </c>
      <c r="H114" s="344" t="s">
        <v>15</v>
      </c>
      <c r="I114" s="344" t="str">
        <f>[1]EPPO!I114</f>
        <v>Sim</v>
      </c>
      <c r="J114" s="344">
        <f>[1]EPPO!J114</f>
        <v>0</v>
      </c>
      <c r="K114" s="310" t="s">
        <v>844</v>
      </c>
      <c r="L114" s="408" t="s">
        <v>23</v>
      </c>
      <c r="N114" s="745">
        <f t="shared" si="1"/>
        <v>1</v>
      </c>
      <c r="O114" s="745">
        <f t="shared" si="1"/>
        <v>1</v>
      </c>
      <c r="P114" s="745">
        <f>N114*N115*N116*N117</f>
        <v>0</v>
      </c>
      <c r="Q114" s="745">
        <f>O114*O115*O116*O117</f>
        <v>0</v>
      </c>
    </row>
    <row r="115" spans="1:17" ht="11.1" customHeight="1" x14ac:dyDescent="0.25">
      <c r="A115" s="115" t="s">
        <v>313</v>
      </c>
      <c r="B115" s="116" t="s">
        <v>366</v>
      </c>
      <c r="C115" s="117" t="s">
        <v>321</v>
      </c>
      <c r="D115" s="116" t="s">
        <v>322</v>
      </c>
      <c r="E115" s="116">
        <v>4</v>
      </c>
      <c r="F115" s="116" t="s">
        <v>72</v>
      </c>
      <c r="G115" s="115" t="s">
        <v>21</v>
      </c>
      <c r="H115" s="119" t="s">
        <v>15</v>
      </c>
      <c r="I115" s="119" t="str">
        <f>[1]EPPO!I115</f>
        <v>Sim</v>
      </c>
      <c r="J115" s="119">
        <f>[1]EPPO!J115</f>
        <v>0</v>
      </c>
      <c r="K115" s="146" t="s">
        <v>939</v>
      </c>
      <c r="L115" s="408"/>
      <c r="N115" s="745">
        <f t="shared" si="1"/>
        <v>1</v>
      </c>
      <c r="O115" s="745">
        <f t="shared" si="1"/>
        <v>1</v>
      </c>
      <c r="P115" s="745"/>
      <c r="Q115" s="745"/>
    </row>
    <row r="116" spans="1:17" ht="11.1" customHeight="1" x14ac:dyDescent="0.25">
      <c r="A116" s="115" t="s">
        <v>313</v>
      </c>
      <c r="B116" s="116" t="s">
        <v>366</v>
      </c>
      <c r="C116" s="117" t="s">
        <v>321</v>
      </c>
      <c r="D116" s="116" t="s">
        <v>322</v>
      </c>
      <c r="E116" s="116">
        <v>4</v>
      </c>
      <c r="F116" s="116" t="s">
        <v>72</v>
      </c>
      <c r="G116" s="115" t="s">
        <v>19</v>
      </c>
      <c r="H116" s="119" t="s">
        <v>23</v>
      </c>
      <c r="I116" s="119" t="str">
        <f>[1]EPPO!I116</f>
        <v>Não</v>
      </c>
      <c r="J116" s="119" t="str">
        <f>[1]EPPO!J116</f>
        <v>Não aborda a elevatorio</v>
      </c>
      <c r="K116" s="146" t="s">
        <v>938</v>
      </c>
      <c r="L116" s="408"/>
      <c r="N116" s="745">
        <f t="shared" si="1"/>
        <v>0</v>
      </c>
      <c r="O116" s="745">
        <f t="shared" si="1"/>
        <v>0</v>
      </c>
      <c r="P116" s="745"/>
      <c r="Q116" s="745"/>
    </row>
    <row r="117" spans="1:17" ht="11.1" customHeight="1" x14ac:dyDescent="0.25">
      <c r="A117" s="115" t="s">
        <v>313</v>
      </c>
      <c r="B117" s="116" t="s">
        <v>366</v>
      </c>
      <c r="C117" s="117" t="s">
        <v>321</v>
      </c>
      <c r="D117" s="116" t="s">
        <v>322</v>
      </c>
      <c r="E117" s="116">
        <v>4</v>
      </c>
      <c r="F117" s="116" t="s">
        <v>72</v>
      </c>
      <c r="G117" s="115" t="s">
        <v>17</v>
      </c>
      <c r="H117" s="119" t="s">
        <v>15</v>
      </c>
      <c r="I117" s="119" t="str">
        <f>[1]EPPO!I117</f>
        <v>Sim</v>
      </c>
      <c r="J117" s="119">
        <f>[1]EPPO!J117</f>
        <v>0</v>
      </c>
      <c r="K117" s="146" t="s">
        <v>92</v>
      </c>
      <c r="L117" s="410"/>
      <c r="N117" s="745">
        <f t="shared" si="1"/>
        <v>1</v>
      </c>
      <c r="O117" s="745">
        <f t="shared" si="1"/>
        <v>1</v>
      </c>
      <c r="P117" s="745"/>
      <c r="Q117" s="745"/>
    </row>
    <row r="118" spans="1:17" ht="11.1" customHeight="1" x14ac:dyDescent="0.25">
      <c r="A118" s="120" t="s">
        <v>313</v>
      </c>
      <c r="B118" s="121" t="s">
        <v>366</v>
      </c>
      <c r="C118" s="122" t="s">
        <v>323</v>
      </c>
      <c r="D118" s="121" t="s">
        <v>324</v>
      </c>
      <c r="E118" s="121">
        <v>1</v>
      </c>
      <c r="F118" s="121" t="s">
        <v>79</v>
      </c>
      <c r="G118" s="121" t="s">
        <v>14</v>
      </c>
      <c r="H118" s="459" t="s">
        <v>23</v>
      </c>
      <c r="I118" s="459" t="str">
        <f>[1]EPPO!I118</f>
        <v>Não</v>
      </c>
      <c r="J118" s="459">
        <f>[1]EPPO!J118</f>
        <v>0</v>
      </c>
      <c r="K118" s="147" t="s">
        <v>940</v>
      </c>
      <c r="L118" s="411" t="s">
        <v>23</v>
      </c>
      <c r="N118" s="745">
        <f t="shared" si="1"/>
        <v>0</v>
      </c>
      <c r="O118" s="745">
        <f t="shared" si="1"/>
        <v>0</v>
      </c>
      <c r="P118" s="745">
        <f>N118*N119*N120*N121</f>
        <v>0</v>
      </c>
      <c r="Q118" s="745">
        <f>O118*O119*O120*O121</f>
        <v>0</v>
      </c>
    </row>
    <row r="119" spans="1:17" ht="11.1" customHeight="1" x14ac:dyDescent="0.25">
      <c r="A119" s="120" t="s">
        <v>313</v>
      </c>
      <c r="B119" s="121" t="s">
        <v>366</v>
      </c>
      <c r="C119" s="122" t="s">
        <v>323</v>
      </c>
      <c r="D119" s="121" t="s">
        <v>324</v>
      </c>
      <c r="E119" s="121">
        <v>1</v>
      </c>
      <c r="F119" s="121" t="s">
        <v>79</v>
      </c>
      <c r="G119" s="120" t="s">
        <v>21</v>
      </c>
      <c r="H119" s="459" t="s">
        <v>23</v>
      </c>
      <c r="I119" s="459" t="str">
        <f>[1]EPPO!I119</f>
        <v>Não</v>
      </c>
      <c r="J119" s="459">
        <f>[1]EPPO!J119</f>
        <v>0</v>
      </c>
      <c r="K119" s="147" t="s">
        <v>940</v>
      </c>
      <c r="L119" s="412"/>
      <c r="N119" s="745">
        <f t="shared" si="1"/>
        <v>0</v>
      </c>
      <c r="O119" s="745">
        <f t="shared" si="1"/>
        <v>0</v>
      </c>
      <c r="P119" s="745"/>
      <c r="Q119" s="745"/>
    </row>
    <row r="120" spans="1:17" ht="11.1" customHeight="1" x14ac:dyDescent="0.25">
      <c r="A120" s="120" t="s">
        <v>313</v>
      </c>
      <c r="B120" s="121" t="s">
        <v>366</v>
      </c>
      <c r="C120" s="122" t="s">
        <v>323</v>
      </c>
      <c r="D120" s="121" t="s">
        <v>324</v>
      </c>
      <c r="E120" s="121">
        <v>1</v>
      </c>
      <c r="F120" s="121" t="s">
        <v>79</v>
      </c>
      <c r="G120" s="120" t="s">
        <v>19</v>
      </c>
      <c r="H120" s="459" t="s">
        <v>23</v>
      </c>
      <c r="I120" s="459" t="str">
        <f>[1]EPPO!I120</f>
        <v>Não</v>
      </c>
      <c r="J120" s="459">
        <f>[1]EPPO!J120</f>
        <v>0</v>
      </c>
      <c r="K120" s="147" t="s">
        <v>940</v>
      </c>
      <c r="L120" s="412"/>
      <c r="N120" s="745">
        <f t="shared" si="1"/>
        <v>0</v>
      </c>
      <c r="O120" s="745">
        <f t="shared" si="1"/>
        <v>0</v>
      </c>
      <c r="P120" s="745"/>
      <c r="Q120" s="745"/>
    </row>
    <row r="121" spans="1:17" ht="11.1" customHeight="1" x14ac:dyDescent="0.25">
      <c r="A121" s="120" t="s">
        <v>313</v>
      </c>
      <c r="B121" s="121" t="s">
        <v>366</v>
      </c>
      <c r="C121" s="122" t="s">
        <v>323</v>
      </c>
      <c r="D121" s="121" t="s">
        <v>324</v>
      </c>
      <c r="E121" s="121">
        <v>1</v>
      </c>
      <c r="F121" s="121" t="s">
        <v>79</v>
      </c>
      <c r="G121" s="120" t="s">
        <v>17</v>
      </c>
      <c r="H121" s="459" t="s">
        <v>23</v>
      </c>
      <c r="I121" s="459" t="str">
        <f>[1]EPPO!I121</f>
        <v>Não</v>
      </c>
      <c r="J121" s="459">
        <f>[1]EPPO!J121</f>
        <v>0</v>
      </c>
      <c r="K121" s="147" t="s">
        <v>940</v>
      </c>
      <c r="L121" s="413"/>
      <c r="N121" s="745">
        <f t="shared" si="1"/>
        <v>0</v>
      </c>
      <c r="O121" s="745">
        <f t="shared" si="1"/>
        <v>0</v>
      </c>
      <c r="P121" s="745"/>
      <c r="Q121" s="745"/>
    </row>
    <row r="122" spans="1:17" ht="11.1" customHeight="1" x14ac:dyDescent="0.25">
      <c r="A122" s="120" t="s">
        <v>313</v>
      </c>
      <c r="B122" s="121" t="s">
        <v>366</v>
      </c>
      <c r="C122" s="122" t="s">
        <v>323</v>
      </c>
      <c r="D122" s="121" t="s">
        <v>324</v>
      </c>
      <c r="E122" s="121">
        <v>2</v>
      </c>
      <c r="F122" s="121" t="s">
        <v>82</v>
      </c>
      <c r="G122" s="121" t="s">
        <v>14</v>
      </c>
      <c r="H122" s="459" t="s">
        <v>23</v>
      </c>
      <c r="I122" s="459" t="str">
        <f>[1]EPPO!I122</f>
        <v>Não</v>
      </c>
      <c r="J122" s="459">
        <f>[1]EPPO!J122</f>
        <v>0</v>
      </c>
      <c r="K122" s="147" t="s">
        <v>941</v>
      </c>
      <c r="L122" s="411" t="s">
        <v>23</v>
      </c>
      <c r="N122" s="745">
        <f t="shared" si="1"/>
        <v>0</v>
      </c>
      <c r="O122" s="745">
        <f t="shared" si="1"/>
        <v>0</v>
      </c>
      <c r="P122" s="745">
        <f>N122*N123*N124*N125</f>
        <v>0</v>
      </c>
      <c r="Q122" s="745">
        <f>O122*O123*O124*O125</f>
        <v>0</v>
      </c>
    </row>
    <row r="123" spans="1:17" ht="11.1" customHeight="1" x14ac:dyDescent="0.25">
      <c r="A123" s="120" t="s">
        <v>313</v>
      </c>
      <c r="B123" s="121" t="s">
        <v>366</v>
      </c>
      <c r="C123" s="122" t="s">
        <v>323</v>
      </c>
      <c r="D123" s="121" t="s">
        <v>324</v>
      </c>
      <c r="E123" s="121">
        <v>2</v>
      </c>
      <c r="F123" s="121" t="s">
        <v>82</v>
      </c>
      <c r="G123" s="120" t="s">
        <v>21</v>
      </c>
      <c r="H123" s="459" t="s">
        <v>23</v>
      </c>
      <c r="I123" s="459" t="str">
        <f>[1]EPPO!I123</f>
        <v>Não</v>
      </c>
      <c r="J123" s="459">
        <f>[1]EPPO!J123</f>
        <v>0</v>
      </c>
      <c r="K123" s="147" t="s">
        <v>941</v>
      </c>
      <c r="L123" s="412"/>
      <c r="N123" s="745">
        <f t="shared" si="1"/>
        <v>0</v>
      </c>
      <c r="O123" s="745">
        <f t="shared" si="1"/>
        <v>0</v>
      </c>
      <c r="P123" s="745"/>
      <c r="Q123" s="745"/>
    </row>
    <row r="124" spans="1:17" ht="11.1" customHeight="1" x14ac:dyDescent="0.25">
      <c r="A124" s="120" t="s">
        <v>313</v>
      </c>
      <c r="B124" s="121" t="s">
        <v>366</v>
      </c>
      <c r="C124" s="122" t="s">
        <v>323</v>
      </c>
      <c r="D124" s="121" t="s">
        <v>324</v>
      </c>
      <c r="E124" s="121">
        <v>2</v>
      </c>
      <c r="F124" s="121" t="s">
        <v>82</v>
      </c>
      <c r="G124" s="120" t="s">
        <v>19</v>
      </c>
      <c r="H124" s="459" t="s">
        <v>23</v>
      </c>
      <c r="I124" s="459" t="str">
        <f>[1]EPPO!I124</f>
        <v>Não</v>
      </c>
      <c r="J124" s="459">
        <f>[1]EPPO!J124</f>
        <v>0</v>
      </c>
      <c r="K124" s="147" t="s">
        <v>941</v>
      </c>
      <c r="L124" s="412"/>
      <c r="N124" s="745">
        <f t="shared" si="1"/>
        <v>0</v>
      </c>
      <c r="O124" s="745">
        <f t="shared" si="1"/>
        <v>0</v>
      </c>
      <c r="P124" s="745"/>
      <c r="Q124" s="745"/>
    </row>
    <row r="125" spans="1:17" ht="11.1" customHeight="1" thickBot="1" x14ac:dyDescent="0.3">
      <c r="A125" s="341" t="s">
        <v>313</v>
      </c>
      <c r="B125" s="339" t="s">
        <v>366</v>
      </c>
      <c r="C125" s="340" t="s">
        <v>323</v>
      </c>
      <c r="D125" s="339" t="s">
        <v>324</v>
      </c>
      <c r="E125" s="339">
        <v>2</v>
      </c>
      <c r="F125" s="339" t="s">
        <v>82</v>
      </c>
      <c r="G125" s="341" t="s">
        <v>17</v>
      </c>
      <c r="H125" s="604" t="s">
        <v>23</v>
      </c>
      <c r="I125" s="604" t="str">
        <f>[1]EPPO!I125</f>
        <v>Não</v>
      </c>
      <c r="J125" s="604">
        <f>[1]EPPO!J125</f>
        <v>0</v>
      </c>
      <c r="K125" s="343" t="s">
        <v>941</v>
      </c>
      <c r="L125" s="412"/>
      <c r="N125" s="745">
        <f t="shared" si="1"/>
        <v>0</v>
      </c>
      <c r="O125" s="745">
        <f t="shared" si="1"/>
        <v>0</v>
      </c>
      <c r="P125" s="745"/>
      <c r="Q125" s="745"/>
    </row>
    <row r="126" spans="1:17" ht="11.1" customHeight="1" x14ac:dyDescent="0.25">
      <c r="A126" s="327" t="s">
        <v>313</v>
      </c>
      <c r="B126" s="328" t="s">
        <v>366</v>
      </c>
      <c r="C126" s="329" t="s">
        <v>323</v>
      </c>
      <c r="D126" s="328" t="s">
        <v>324</v>
      </c>
      <c r="E126" s="328">
        <v>3</v>
      </c>
      <c r="F126" s="328" t="s">
        <v>848</v>
      </c>
      <c r="G126" s="328" t="s">
        <v>14</v>
      </c>
      <c r="H126" s="463" t="s">
        <v>15</v>
      </c>
      <c r="I126" s="463" t="str">
        <f>[1]EPPO!I126</f>
        <v>Sim</v>
      </c>
      <c r="J126" s="463">
        <f>[1]EPPO!J126</f>
        <v>0</v>
      </c>
      <c r="K126" s="331" t="s">
        <v>840</v>
      </c>
      <c r="L126" s="418" t="s">
        <v>15</v>
      </c>
      <c r="N126" s="745">
        <f t="shared" si="1"/>
        <v>1</v>
      </c>
      <c r="O126" s="745">
        <f t="shared" si="1"/>
        <v>1</v>
      </c>
      <c r="P126" s="745">
        <f>N126*N127*N128*N129</f>
        <v>1</v>
      </c>
      <c r="Q126" s="745">
        <f>O126*O127*O128*O129</f>
        <v>1</v>
      </c>
    </row>
    <row r="127" spans="1:17" ht="11.1" customHeight="1" x14ac:dyDescent="0.25">
      <c r="A127" s="332" t="s">
        <v>313</v>
      </c>
      <c r="B127" s="121" t="s">
        <v>366</v>
      </c>
      <c r="C127" s="122" t="s">
        <v>323</v>
      </c>
      <c r="D127" s="121" t="s">
        <v>324</v>
      </c>
      <c r="E127" s="121">
        <v>3</v>
      </c>
      <c r="F127" s="121" t="s">
        <v>848</v>
      </c>
      <c r="G127" s="120" t="s">
        <v>21</v>
      </c>
      <c r="H127" s="459" t="s">
        <v>15</v>
      </c>
      <c r="I127" s="459" t="str">
        <f>[1]EPPO!I127</f>
        <v>Sim</v>
      </c>
      <c r="J127" s="459">
        <f>[1]EPPO!J127</f>
        <v>0</v>
      </c>
      <c r="K127" s="147" t="s">
        <v>852</v>
      </c>
      <c r="L127" s="419"/>
      <c r="N127" s="745">
        <f t="shared" si="1"/>
        <v>1</v>
      </c>
      <c r="O127" s="745">
        <f t="shared" si="1"/>
        <v>1</v>
      </c>
      <c r="P127" s="745"/>
      <c r="Q127" s="745"/>
    </row>
    <row r="128" spans="1:17" ht="11.1" customHeight="1" x14ac:dyDescent="0.25">
      <c r="A128" s="332" t="s">
        <v>313</v>
      </c>
      <c r="B128" s="121" t="s">
        <v>366</v>
      </c>
      <c r="C128" s="122" t="s">
        <v>323</v>
      </c>
      <c r="D128" s="121" t="s">
        <v>324</v>
      </c>
      <c r="E128" s="121">
        <v>3</v>
      </c>
      <c r="F128" s="121" t="s">
        <v>848</v>
      </c>
      <c r="G128" s="120" t="s">
        <v>19</v>
      </c>
      <c r="H128" s="459" t="s">
        <v>15</v>
      </c>
      <c r="I128" s="459" t="str">
        <f>[1]EPPO!I128</f>
        <v>Sim</v>
      </c>
      <c r="J128" s="459">
        <f>[1]EPPO!J128</f>
        <v>0</v>
      </c>
      <c r="K128" s="147" t="s">
        <v>896</v>
      </c>
      <c r="L128" s="419"/>
      <c r="N128" s="745">
        <f t="shared" si="1"/>
        <v>1</v>
      </c>
      <c r="O128" s="745">
        <f t="shared" si="1"/>
        <v>1</v>
      </c>
      <c r="P128" s="745"/>
      <c r="Q128" s="745"/>
    </row>
    <row r="129" spans="1:17" ht="11.1" customHeight="1" thickBot="1" x14ac:dyDescent="0.3">
      <c r="A129" s="333" t="s">
        <v>313</v>
      </c>
      <c r="B129" s="334" t="s">
        <v>366</v>
      </c>
      <c r="C129" s="335" t="s">
        <v>323</v>
      </c>
      <c r="D129" s="334" t="s">
        <v>324</v>
      </c>
      <c r="E129" s="334">
        <v>3</v>
      </c>
      <c r="F129" s="334" t="s">
        <v>848</v>
      </c>
      <c r="G129" s="336" t="s">
        <v>17</v>
      </c>
      <c r="H129" s="485" t="s">
        <v>15</v>
      </c>
      <c r="I129" s="485" t="str">
        <f>[1]EPPO!I129</f>
        <v>Sim</v>
      </c>
      <c r="J129" s="485">
        <f>[1]EPPO!J129</f>
        <v>0</v>
      </c>
      <c r="K129" s="338" t="s">
        <v>850</v>
      </c>
      <c r="L129" s="420"/>
      <c r="N129" s="745">
        <f t="shared" si="1"/>
        <v>1</v>
      </c>
      <c r="O129" s="745">
        <f t="shared" si="1"/>
        <v>1</v>
      </c>
      <c r="P129" s="745"/>
      <c r="Q129" s="745"/>
    </row>
    <row r="130" spans="1:17" ht="11.1" customHeight="1" x14ac:dyDescent="0.25">
      <c r="A130" s="327" t="s">
        <v>313</v>
      </c>
      <c r="B130" s="328" t="s">
        <v>366</v>
      </c>
      <c r="C130" s="329" t="s">
        <v>323</v>
      </c>
      <c r="D130" s="328" t="s">
        <v>324</v>
      </c>
      <c r="E130" s="328">
        <v>4</v>
      </c>
      <c r="F130" s="328" t="s">
        <v>853</v>
      </c>
      <c r="G130" s="328" t="s">
        <v>14</v>
      </c>
      <c r="H130" s="330" t="s">
        <v>15</v>
      </c>
      <c r="I130" s="463" t="str">
        <f>[1]EPPO!I130</f>
        <v>Não</v>
      </c>
      <c r="J130" s="463">
        <f>[1]EPPO!J130</f>
        <v>0</v>
      </c>
      <c r="K130" s="331" t="s">
        <v>898</v>
      </c>
      <c r="L130" s="418" t="s">
        <v>23</v>
      </c>
      <c r="N130" s="745">
        <f t="shared" si="1"/>
        <v>1</v>
      </c>
      <c r="O130" s="745">
        <f t="shared" si="1"/>
        <v>0</v>
      </c>
      <c r="P130" s="745">
        <f>N130*N131*N132*N133</f>
        <v>0</v>
      </c>
      <c r="Q130" s="745">
        <f>O130*O131*O132*O133</f>
        <v>0</v>
      </c>
    </row>
    <row r="131" spans="1:17" ht="11.1" customHeight="1" x14ac:dyDescent="0.25">
      <c r="A131" s="332" t="s">
        <v>313</v>
      </c>
      <c r="B131" s="121" t="s">
        <v>366</v>
      </c>
      <c r="C131" s="122" t="s">
        <v>323</v>
      </c>
      <c r="D131" s="121" t="s">
        <v>324</v>
      </c>
      <c r="E131" s="121">
        <v>4</v>
      </c>
      <c r="F131" s="121" t="s">
        <v>853</v>
      </c>
      <c r="G131" s="120" t="s">
        <v>21</v>
      </c>
      <c r="H131" s="123" t="s">
        <v>15</v>
      </c>
      <c r="I131" s="459" t="str">
        <f>[1]EPPO!I131</f>
        <v>Não</v>
      </c>
      <c r="J131" s="459">
        <f>[1]EPPO!J131</f>
        <v>0</v>
      </c>
      <c r="K131" s="147" t="s">
        <v>943</v>
      </c>
      <c r="L131" s="419"/>
      <c r="N131" s="745">
        <f t="shared" ref="N131:O194" si="2">IF(OR(H131="Sim",H131="sim"),1,0)</f>
        <v>1</v>
      </c>
      <c r="O131" s="745">
        <f t="shared" si="2"/>
        <v>0</v>
      </c>
      <c r="P131" s="745"/>
      <c r="Q131" s="745"/>
    </row>
    <row r="132" spans="1:17" ht="11.1" customHeight="1" x14ac:dyDescent="0.25">
      <c r="A132" s="332" t="s">
        <v>313</v>
      </c>
      <c r="B132" s="121" t="s">
        <v>366</v>
      </c>
      <c r="C132" s="122" t="s">
        <v>323</v>
      </c>
      <c r="D132" s="121" t="s">
        <v>324</v>
      </c>
      <c r="E132" s="121">
        <v>4</v>
      </c>
      <c r="F132" s="121" t="s">
        <v>853</v>
      </c>
      <c r="G132" s="120" t="s">
        <v>19</v>
      </c>
      <c r="H132" s="123" t="s">
        <v>23</v>
      </c>
      <c r="I132" s="459" t="str">
        <f>[1]EPPO!I132</f>
        <v>Não</v>
      </c>
      <c r="J132" s="459">
        <f>[1]EPPO!J132</f>
        <v>0</v>
      </c>
      <c r="K132" s="147" t="s">
        <v>942</v>
      </c>
      <c r="L132" s="419"/>
      <c r="N132" s="745">
        <f t="shared" si="2"/>
        <v>0</v>
      </c>
      <c r="O132" s="745">
        <f t="shared" si="2"/>
        <v>0</v>
      </c>
      <c r="P132" s="745"/>
      <c r="Q132" s="745"/>
    </row>
    <row r="133" spans="1:17" ht="11.1" customHeight="1" thickBot="1" x14ac:dyDescent="0.3">
      <c r="A133" s="333" t="s">
        <v>313</v>
      </c>
      <c r="B133" s="334" t="s">
        <v>366</v>
      </c>
      <c r="C133" s="335" t="s">
        <v>323</v>
      </c>
      <c r="D133" s="334" t="s">
        <v>324</v>
      </c>
      <c r="E133" s="334">
        <v>4</v>
      </c>
      <c r="F133" s="334" t="s">
        <v>853</v>
      </c>
      <c r="G133" s="336" t="s">
        <v>17</v>
      </c>
      <c r="H133" s="337" t="s">
        <v>15</v>
      </c>
      <c r="I133" s="485" t="str">
        <f>[1]EPPO!I133</f>
        <v>Não</v>
      </c>
      <c r="J133" s="485">
        <f>[1]EPPO!J133</f>
        <v>0</v>
      </c>
      <c r="K133" s="338" t="s">
        <v>92</v>
      </c>
      <c r="L133" s="420"/>
      <c r="N133" s="745">
        <f t="shared" si="2"/>
        <v>1</v>
      </c>
      <c r="O133" s="745">
        <f t="shared" si="2"/>
        <v>0</v>
      </c>
      <c r="P133" s="745"/>
      <c r="Q133" s="745"/>
    </row>
    <row r="134" spans="1:17" ht="11.1" customHeight="1" x14ac:dyDescent="0.25">
      <c r="A134" s="322" t="s">
        <v>313</v>
      </c>
      <c r="B134" s="323" t="s">
        <v>366</v>
      </c>
      <c r="C134" s="324" t="s">
        <v>323</v>
      </c>
      <c r="D134" s="323" t="s">
        <v>324</v>
      </c>
      <c r="E134" s="323">
        <v>5</v>
      </c>
      <c r="F134" s="323" t="s">
        <v>856</v>
      </c>
      <c r="G134" s="323" t="s">
        <v>14</v>
      </c>
      <c r="H134" s="325" t="s">
        <v>23</v>
      </c>
      <c r="I134" s="476" t="str">
        <f>[1]EPPO!I134</f>
        <v>Não</v>
      </c>
      <c r="J134" s="476">
        <f>[1]EPPO!J134</f>
        <v>0</v>
      </c>
      <c r="K134" s="326" t="s">
        <v>944</v>
      </c>
      <c r="L134" s="412" t="s">
        <v>23</v>
      </c>
      <c r="N134" s="745">
        <f t="shared" si="2"/>
        <v>0</v>
      </c>
      <c r="O134" s="745">
        <f t="shared" si="2"/>
        <v>0</v>
      </c>
      <c r="P134" s="745">
        <f>N134*N135*N136*N137</f>
        <v>0</v>
      </c>
      <c r="Q134" s="745">
        <f>O134*O135*O136*O137</f>
        <v>0</v>
      </c>
    </row>
    <row r="135" spans="1:17" ht="11.1" customHeight="1" x14ac:dyDescent="0.25">
      <c r="A135" s="120" t="s">
        <v>313</v>
      </c>
      <c r="B135" s="121" t="s">
        <v>366</v>
      </c>
      <c r="C135" s="122" t="s">
        <v>323</v>
      </c>
      <c r="D135" s="121" t="s">
        <v>324</v>
      </c>
      <c r="E135" s="121">
        <v>5</v>
      </c>
      <c r="F135" s="121" t="s">
        <v>856</v>
      </c>
      <c r="G135" s="120" t="s">
        <v>21</v>
      </c>
      <c r="H135" s="123" t="s">
        <v>23</v>
      </c>
      <c r="I135" s="459" t="str">
        <f>[1]EPPO!I135</f>
        <v>Não</v>
      </c>
      <c r="J135" s="459">
        <f>[1]EPPO!J135</f>
        <v>0</v>
      </c>
      <c r="K135" s="147" t="s">
        <v>947</v>
      </c>
      <c r="L135" s="412"/>
      <c r="N135" s="745">
        <f t="shared" si="2"/>
        <v>0</v>
      </c>
      <c r="O135" s="745">
        <f t="shared" si="2"/>
        <v>0</v>
      </c>
      <c r="P135" s="745"/>
      <c r="Q135" s="745"/>
    </row>
    <row r="136" spans="1:17" ht="11.1" customHeight="1" x14ac:dyDescent="0.25">
      <c r="A136" s="120" t="s">
        <v>313</v>
      </c>
      <c r="B136" s="121" t="s">
        <v>366</v>
      </c>
      <c r="C136" s="122" t="s">
        <v>323</v>
      </c>
      <c r="D136" s="121" t="s">
        <v>324</v>
      </c>
      <c r="E136" s="121">
        <v>5</v>
      </c>
      <c r="F136" s="121" t="s">
        <v>856</v>
      </c>
      <c r="G136" s="120" t="s">
        <v>19</v>
      </c>
      <c r="H136" s="123" t="s">
        <v>23</v>
      </c>
      <c r="I136" s="459" t="str">
        <f>[1]EPPO!I136</f>
        <v>Não</v>
      </c>
      <c r="J136" s="459">
        <f>[1]EPPO!J136</f>
        <v>0</v>
      </c>
      <c r="K136" s="147" t="s">
        <v>946</v>
      </c>
      <c r="L136" s="412"/>
      <c r="N136" s="745">
        <f t="shared" si="2"/>
        <v>0</v>
      </c>
      <c r="O136" s="745">
        <f t="shared" si="2"/>
        <v>0</v>
      </c>
      <c r="P136" s="745"/>
      <c r="Q136" s="745"/>
    </row>
    <row r="137" spans="1:17" ht="11.1" customHeight="1" thickBot="1" x14ac:dyDescent="0.3">
      <c r="A137" s="341" t="s">
        <v>313</v>
      </c>
      <c r="B137" s="339" t="s">
        <v>366</v>
      </c>
      <c r="C137" s="340" t="s">
        <v>323</v>
      </c>
      <c r="D137" s="339" t="s">
        <v>324</v>
      </c>
      <c r="E137" s="339">
        <v>5</v>
      </c>
      <c r="F137" s="339" t="s">
        <v>856</v>
      </c>
      <c r="G137" s="341" t="s">
        <v>17</v>
      </c>
      <c r="H137" s="342" t="s">
        <v>23</v>
      </c>
      <c r="I137" s="604" t="str">
        <f>[1]EPPO!I137</f>
        <v>Não</v>
      </c>
      <c r="J137" s="604">
        <f>[1]EPPO!J137</f>
        <v>0</v>
      </c>
      <c r="K137" s="343" t="s">
        <v>945</v>
      </c>
      <c r="L137" s="412"/>
      <c r="N137" s="745">
        <f t="shared" si="2"/>
        <v>0</v>
      </c>
      <c r="O137" s="745">
        <f t="shared" si="2"/>
        <v>0</v>
      </c>
      <c r="P137" s="745"/>
      <c r="Q137" s="745"/>
    </row>
    <row r="138" spans="1:17" ht="11.1" customHeight="1" x14ac:dyDescent="0.25">
      <c r="A138" s="327" t="s">
        <v>313</v>
      </c>
      <c r="B138" s="328" t="s">
        <v>366</v>
      </c>
      <c r="C138" s="329" t="s">
        <v>323</v>
      </c>
      <c r="D138" s="328" t="s">
        <v>324</v>
      </c>
      <c r="E138" s="328">
        <v>6</v>
      </c>
      <c r="F138" s="328" t="s">
        <v>857</v>
      </c>
      <c r="G138" s="328" t="s">
        <v>14</v>
      </c>
      <c r="H138" s="330" t="s">
        <v>15</v>
      </c>
      <c r="I138" s="463" t="str">
        <f>[1]EPPO!I138</f>
        <v>Não</v>
      </c>
      <c r="J138" s="463" t="str">
        <f>[1]EPPO!J138</f>
        <v>São genéricos</v>
      </c>
      <c r="K138" s="331" t="s">
        <v>948</v>
      </c>
      <c r="L138" s="418" t="s">
        <v>15</v>
      </c>
      <c r="N138" s="745">
        <f t="shared" si="2"/>
        <v>1</v>
      </c>
      <c r="O138" s="745">
        <f t="shared" si="2"/>
        <v>0</v>
      </c>
      <c r="P138" s="745">
        <f>N138*N139*N140*N141</f>
        <v>1</v>
      </c>
      <c r="Q138" s="745">
        <f>O138*O139*O140*O141</f>
        <v>0</v>
      </c>
    </row>
    <row r="139" spans="1:17" ht="11.1" customHeight="1" x14ac:dyDescent="0.25">
      <c r="A139" s="332" t="s">
        <v>313</v>
      </c>
      <c r="B139" s="121" t="s">
        <v>366</v>
      </c>
      <c r="C139" s="122" t="s">
        <v>323</v>
      </c>
      <c r="D139" s="121" t="s">
        <v>324</v>
      </c>
      <c r="E139" s="121">
        <v>6</v>
      </c>
      <c r="F139" s="121" t="s">
        <v>857</v>
      </c>
      <c r="G139" s="120" t="s">
        <v>21</v>
      </c>
      <c r="H139" s="123" t="s">
        <v>15</v>
      </c>
      <c r="I139" s="459" t="str">
        <f>[1]EPPO!I139</f>
        <v>Não</v>
      </c>
      <c r="J139" s="459">
        <f>[1]EPPO!J139</f>
        <v>0</v>
      </c>
      <c r="K139" s="147" t="s">
        <v>951</v>
      </c>
      <c r="L139" s="419"/>
      <c r="N139" s="745">
        <f t="shared" si="2"/>
        <v>1</v>
      </c>
      <c r="O139" s="745">
        <f t="shared" si="2"/>
        <v>0</v>
      </c>
      <c r="P139" s="745"/>
      <c r="Q139" s="745"/>
    </row>
    <row r="140" spans="1:17" ht="11.1" customHeight="1" x14ac:dyDescent="0.25">
      <c r="A140" s="332" t="s">
        <v>313</v>
      </c>
      <c r="B140" s="121" t="s">
        <v>366</v>
      </c>
      <c r="C140" s="122" t="s">
        <v>323</v>
      </c>
      <c r="D140" s="121" t="s">
        <v>324</v>
      </c>
      <c r="E140" s="121">
        <v>6</v>
      </c>
      <c r="F140" s="121" t="s">
        <v>857</v>
      </c>
      <c r="G140" s="120" t="s">
        <v>19</v>
      </c>
      <c r="H140" s="123" t="s">
        <v>15</v>
      </c>
      <c r="I140" s="459" t="str">
        <f>[1]EPPO!I140</f>
        <v>Não</v>
      </c>
      <c r="J140" s="459">
        <f>[1]EPPO!J140</f>
        <v>0</v>
      </c>
      <c r="K140" s="147" t="s">
        <v>950</v>
      </c>
      <c r="L140" s="419"/>
      <c r="N140" s="745">
        <f t="shared" si="2"/>
        <v>1</v>
      </c>
      <c r="O140" s="745">
        <f t="shared" si="2"/>
        <v>0</v>
      </c>
      <c r="P140" s="745"/>
      <c r="Q140" s="745"/>
    </row>
    <row r="141" spans="1:17" ht="11.1" customHeight="1" thickBot="1" x14ac:dyDescent="0.3">
      <c r="A141" s="333" t="s">
        <v>313</v>
      </c>
      <c r="B141" s="334" t="s">
        <v>366</v>
      </c>
      <c r="C141" s="335" t="s">
        <v>323</v>
      </c>
      <c r="D141" s="334" t="s">
        <v>324</v>
      </c>
      <c r="E141" s="334">
        <v>6</v>
      </c>
      <c r="F141" s="334" t="s">
        <v>857</v>
      </c>
      <c r="G141" s="336" t="s">
        <v>17</v>
      </c>
      <c r="H141" s="337" t="s">
        <v>15</v>
      </c>
      <c r="I141" s="485" t="str">
        <f>[1]EPPO!I141</f>
        <v>Não</v>
      </c>
      <c r="J141" s="485">
        <f>[1]EPPO!J141</f>
        <v>0</v>
      </c>
      <c r="K141" s="338" t="s">
        <v>949</v>
      </c>
      <c r="L141" s="420"/>
      <c r="N141" s="745">
        <f t="shared" si="2"/>
        <v>1</v>
      </c>
      <c r="O141" s="745">
        <f t="shared" si="2"/>
        <v>0</v>
      </c>
      <c r="P141" s="745"/>
      <c r="Q141" s="745"/>
    </row>
    <row r="142" spans="1:17" ht="11.1" customHeight="1" x14ac:dyDescent="0.25">
      <c r="A142" s="307" t="s">
        <v>313</v>
      </c>
      <c r="B142" s="308" t="s">
        <v>366</v>
      </c>
      <c r="C142" s="309" t="s">
        <v>325</v>
      </c>
      <c r="D142" s="308" t="s">
        <v>326</v>
      </c>
      <c r="E142" s="307">
        <v>1</v>
      </c>
      <c r="F142" s="308" t="s">
        <v>862</v>
      </c>
      <c r="G142" s="308" t="s">
        <v>14</v>
      </c>
      <c r="H142" s="465" t="s">
        <v>15</v>
      </c>
      <c r="I142" s="344" t="str">
        <f>[1]EPPO!I142</f>
        <v>Não</v>
      </c>
      <c r="J142" s="344">
        <f>[1]EPPO!J142</f>
        <v>0</v>
      </c>
      <c r="K142" s="310" t="s">
        <v>863</v>
      </c>
      <c r="L142" s="408" t="s">
        <v>15</v>
      </c>
      <c r="N142" s="745">
        <f t="shared" si="2"/>
        <v>1</v>
      </c>
      <c r="O142" s="745">
        <f t="shared" si="2"/>
        <v>0</v>
      </c>
      <c r="P142" s="745">
        <f>N142*N143*N144*N145</f>
        <v>1</v>
      </c>
      <c r="Q142" s="745">
        <f>O142*O143*O144*O145</f>
        <v>0</v>
      </c>
    </row>
    <row r="143" spans="1:17" ht="11.1" customHeight="1" x14ac:dyDescent="0.25">
      <c r="A143" s="115" t="s">
        <v>313</v>
      </c>
      <c r="B143" s="116" t="s">
        <v>366</v>
      </c>
      <c r="C143" s="117" t="s">
        <v>325</v>
      </c>
      <c r="D143" s="116" t="s">
        <v>326</v>
      </c>
      <c r="E143" s="115">
        <v>1</v>
      </c>
      <c r="F143" s="116" t="s">
        <v>862</v>
      </c>
      <c r="G143" s="115" t="s">
        <v>21</v>
      </c>
      <c r="H143" s="125" t="s">
        <v>15</v>
      </c>
      <c r="I143" s="119" t="str">
        <f>[1]EPPO!I143</f>
        <v>Não</v>
      </c>
      <c r="J143" s="119">
        <f>[1]EPPO!J143</f>
        <v>0</v>
      </c>
      <c r="K143" s="146" t="s">
        <v>953</v>
      </c>
      <c r="L143" s="408"/>
      <c r="N143" s="745">
        <f t="shared" si="2"/>
        <v>1</v>
      </c>
      <c r="O143" s="745">
        <f t="shared" si="2"/>
        <v>0</v>
      </c>
      <c r="P143" s="745"/>
      <c r="Q143" s="745"/>
    </row>
    <row r="144" spans="1:17" ht="11.1" customHeight="1" x14ac:dyDescent="0.25">
      <c r="A144" s="115" t="s">
        <v>313</v>
      </c>
      <c r="B144" s="116" t="s">
        <v>366</v>
      </c>
      <c r="C144" s="117" t="s">
        <v>325</v>
      </c>
      <c r="D144" s="116" t="s">
        <v>326</v>
      </c>
      <c r="E144" s="115">
        <v>1</v>
      </c>
      <c r="F144" s="116" t="s">
        <v>862</v>
      </c>
      <c r="G144" s="115" t="s">
        <v>19</v>
      </c>
      <c r="H144" s="125" t="s">
        <v>15</v>
      </c>
      <c r="I144" s="119" t="str">
        <f>[1]EPPO!I144</f>
        <v>Não</v>
      </c>
      <c r="J144" s="119">
        <f>[1]EPPO!J144</f>
        <v>0</v>
      </c>
      <c r="K144" s="146" t="s">
        <v>952</v>
      </c>
      <c r="L144" s="408"/>
      <c r="N144" s="745">
        <f t="shared" si="2"/>
        <v>1</v>
      </c>
      <c r="O144" s="745">
        <f t="shared" si="2"/>
        <v>0</v>
      </c>
      <c r="P144" s="745"/>
      <c r="Q144" s="745"/>
    </row>
    <row r="145" spans="1:17" ht="11.1" customHeight="1" x14ac:dyDescent="0.25">
      <c r="A145" s="115" t="s">
        <v>313</v>
      </c>
      <c r="B145" s="116" t="s">
        <v>366</v>
      </c>
      <c r="C145" s="117" t="s">
        <v>325</v>
      </c>
      <c r="D145" s="116" t="s">
        <v>326</v>
      </c>
      <c r="E145" s="115">
        <v>1</v>
      </c>
      <c r="F145" s="116" t="s">
        <v>862</v>
      </c>
      <c r="G145" s="115" t="s">
        <v>17</v>
      </c>
      <c r="H145" s="125" t="s">
        <v>15</v>
      </c>
      <c r="I145" s="119" t="str">
        <f>[1]EPPO!I145</f>
        <v>Não</v>
      </c>
      <c r="J145" s="119">
        <f>[1]EPPO!J145</f>
        <v>0</v>
      </c>
      <c r="K145" s="146" t="s">
        <v>864</v>
      </c>
      <c r="L145" s="410"/>
      <c r="N145" s="745">
        <f t="shared" si="2"/>
        <v>1</v>
      </c>
      <c r="O145" s="745">
        <f t="shared" si="2"/>
        <v>0</v>
      </c>
      <c r="P145" s="745"/>
      <c r="Q145" s="745"/>
    </row>
    <row r="146" spans="1:17" ht="11.1" customHeight="1" x14ac:dyDescent="0.25">
      <c r="A146" s="115" t="s">
        <v>313</v>
      </c>
      <c r="B146" s="116" t="s">
        <v>366</v>
      </c>
      <c r="C146" s="117" t="s">
        <v>325</v>
      </c>
      <c r="D146" s="116" t="s">
        <v>326</v>
      </c>
      <c r="E146" s="116">
        <v>2</v>
      </c>
      <c r="F146" s="116" t="s">
        <v>102</v>
      </c>
      <c r="G146" s="116" t="s">
        <v>14</v>
      </c>
      <c r="H146" s="125" t="s">
        <v>15</v>
      </c>
      <c r="I146" s="119" t="str">
        <f>[1]EPPO!I146</f>
        <v>Não</v>
      </c>
      <c r="J146" s="119">
        <f>[1]EPPO!J146</f>
        <v>0</v>
      </c>
      <c r="K146" s="146" t="s">
        <v>867</v>
      </c>
      <c r="L146" s="407" t="s">
        <v>15</v>
      </c>
      <c r="N146" s="745">
        <f t="shared" si="2"/>
        <v>1</v>
      </c>
      <c r="O146" s="745">
        <f t="shared" si="2"/>
        <v>0</v>
      </c>
      <c r="P146" s="745">
        <f>N146*N147*N148*N149</f>
        <v>1</v>
      </c>
      <c r="Q146" s="745">
        <f>O146*O147*O148*O149</f>
        <v>0</v>
      </c>
    </row>
    <row r="147" spans="1:17" ht="11.1" customHeight="1" x14ac:dyDescent="0.25">
      <c r="A147" s="115" t="s">
        <v>313</v>
      </c>
      <c r="B147" s="116" t="s">
        <v>366</v>
      </c>
      <c r="C147" s="117" t="s">
        <v>325</v>
      </c>
      <c r="D147" s="116" t="s">
        <v>326</v>
      </c>
      <c r="E147" s="116">
        <v>2</v>
      </c>
      <c r="F147" s="116" t="s">
        <v>102</v>
      </c>
      <c r="G147" s="115" t="s">
        <v>21</v>
      </c>
      <c r="H147" s="125" t="s">
        <v>15</v>
      </c>
      <c r="I147" s="119" t="str">
        <f>[1]EPPO!I147</f>
        <v>Não</v>
      </c>
      <c r="J147" s="119">
        <f>[1]EPPO!J147</f>
        <v>0</v>
      </c>
      <c r="K147" s="146" t="s">
        <v>870</v>
      </c>
      <c r="L147" s="408"/>
      <c r="N147" s="745">
        <f t="shared" si="2"/>
        <v>1</v>
      </c>
      <c r="O147" s="745">
        <f t="shared" si="2"/>
        <v>0</v>
      </c>
      <c r="P147" s="745"/>
      <c r="Q147" s="745"/>
    </row>
    <row r="148" spans="1:17" ht="11.1" customHeight="1" x14ac:dyDescent="0.25">
      <c r="A148" s="115" t="s">
        <v>313</v>
      </c>
      <c r="B148" s="116" t="s">
        <v>366</v>
      </c>
      <c r="C148" s="117" t="s">
        <v>325</v>
      </c>
      <c r="D148" s="116" t="s">
        <v>326</v>
      </c>
      <c r="E148" s="116">
        <v>2</v>
      </c>
      <c r="F148" s="116" t="s">
        <v>102</v>
      </c>
      <c r="G148" s="115" t="s">
        <v>19</v>
      </c>
      <c r="H148" s="125" t="s">
        <v>15</v>
      </c>
      <c r="I148" s="119" t="str">
        <f>[1]EPPO!I148</f>
        <v>Não</v>
      </c>
      <c r="J148" s="119">
        <f>[1]EPPO!J148</f>
        <v>0</v>
      </c>
      <c r="K148" s="146" t="s">
        <v>955</v>
      </c>
      <c r="L148" s="408"/>
      <c r="N148" s="745">
        <f t="shared" si="2"/>
        <v>1</v>
      </c>
      <c r="O148" s="745">
        <f t="shared" si="2"/>
        <v>0</v>
      </c>
      <c r="P148" s="745"/>
      <c r="Q148" s="745"/>
    </row>
    <row r="149" spans="1:17" ht="11.1" customHeight="1" x14ac:dyDescent="0.25">
      <c r="A149" s="115" t="s">
        <v>313</v>
      </c>
      <c r="B149" s="116" t="s">
        <v>366</v>
      </c>
      <c r="C149" s="117" t="s">
        <v>325</v>
      </c>
      <c r="D149" s="116" t="s">
        <v>326</v>
      </c>
      <c r="E149" s="116">
        <v>2</v>
      </c>
      <c r="F149" s="116" t="s">
        <v>102</v>
      </c>
      <c r="G149" s="115" t="s">
        <v>17</v>
      </c>
      <c r="H149" s="125" t="s">
        <v>15</v>
      </c>
      <c r="I149" s="119" t="str">
        <f>[1]EPPO!I149</f>
        <v>Não</v>
      </c>
      <c r="J149" s="119">
        <f>[1]EPPO!J149</f>
        <v>0</v>
      </c>
      <c r="K149" s="146" t="s">
        <v>954</v>
      </c>
      <c r="L149" s="410"/>
      <c r="N149" s="745">
        <f t="shared" si="2"/>
        <v>1</v>
      </c>
      <c r="O149" s="745">
        <f t="shared" si="2"/>
        <v>0</v>
      </c>
      <c r="P149" s="745"/>
      <c r="Q149" s="745"/>
    </row>
    <row r="150" spans="1:17" ht="11.1" customHeight="1" x14ac:dyDescent="0.25">
      <c r="A150" s="105" t="s">
        <v>313</v>
      </c>
      <c r="B150" s="106" t="s">
        <v>367</v>
      </c>
      <c r="C150" s="107" t="s">
        <v>327</v>
      </c>
      <c r="D150" s="108" t="s">
        <v>328</v>
      </c>
      <c r="E150" s="106">
        <v>1</v>
      </c>
      <c r="F150" s="106" t="s">
        <v>540</v>
      </c>
      <c r="G150" s="106" t="s">
        <v>14</v>
      </c>
      <c r="H150" s="105" t="s">
        <v>23</v>
      </c>
      <c r="I150" s="473" t="str">
        <f>[1]EPPO!I150</f>
        <v>Não</v>
      </c>
      <c r="J150" s="473">
        <f>[1]EPPO!J150</f>
        <v>0</v>
      </c>
      <c r="K150" s="144" t="s">
        <v>617</v>
      </c>
      <c r="L150" s="392" t="s">
        <v>23</v>
      </c>
      <c r="N150" s="745">
        <f t="shared" si="2"/>
        <v>0</v>
      </c>
      <c r="O150" s="745">
        <f t="shared" si="2"/>
        <v>0</v>
      </c>
      <c r="P150" s="745">
        <f>N150*N151*N152*N153</f>
        <v>0</v>
      </c>
      <c r="Q150" s="745">
        <f>O150*O151*O152*O153</f>
        <v>0</v>
      </c>
    </row>
    <row r="151" spans="1:17" ht="11.1" customHeight="1" x14ac:dyDescent="0.25">
      <c r="A151" s="105" t="s">
        <v>313</v>
      </c>
      <c r="B151" s="106" t="s">
        <v>367</v>
      </c>
      <c r="C151" s="107" t="s">
        <v>327</v>
      </c>
      <c r="D151" s="108" t="s">
        <v>328</v>
      </c>
      <c r="E151" s="106">
        <v>1</v>
      </c>
      <c r="F151" s="106" t="s">
        <v>540</v>
      </c>
      <c r="G151" s="105" t="s">
        <v>21</v>
      </c>
      <c r="H151" s="105" t="s">
        <v>23</v>
      </c>
      <c r="I151" s="473" t="str">
        <f>[1]EPPO!I151</f>
        <v>Não</v>
      </c>
      <c r="J151" s="473">
        <f>[1]EPPO!J151</f>
        <v>0</v>
      </c>
      <c r="K151" s="144" t="s">
        <v>652</v>
      </c>
      <c r="L151" s="393"/>
      <c r="N151" s="745">
        <f t="shared" si="2"/>
        <v>0</v>
      </c>
      <c r="O151" s="745">
        <f t="shared" si="2"/>
        <v>0</v>
      </c>
      <c r="P151" s="745"/>
      <c r="Q151" s="745"/>
    </row>
    <row r="152" spans="1:17" ht="11.1" customHeight="1" x14ac:dyDescent="0.25">
      <c r="A152" s="105" t="s">
        <v>313</v>
      </c>
      <c r="B152" s="106" t="s">
        <v>367</v>
      </c>
      <c r="C152" s="107" t="s">
        <v>327</v>
      </c>
      <c r="D152" s="108" t="s">
        <v>328</v>
      </c>
      <c r="E152" s="106">
        <v>1</v>
      </c>
      <c r="F152" s="106" t="s">
        <v>540</v>
      </c>
      <c r="G152" s="105" t="s">
        <v>19</v>
      </c>
      <c r="H152" s="105" t="s">
        <v>23</v>
      </c>
      <c r="I152" s="473" t="str">
        <f>[1]EPPO!I152</f>
        <v>Não</v>
      </c>
      <c r="J152" s="473">
        <f>[1]EPPO!J152</f>
        <v>0</v>
      </c>
      <c r="K152" s="144" t="s">
        <v>652</v>
      </c>
      <c r="L152" s="393"/>
      <c r="N152" s="745">
        <f t="shared" si="2"/>
        <v>0</v>
      </c>
      <c r="O152" s="745">
        <f t="shared" si="2"/>
        <v>0</v>
      </c>
      <c r="P152" s="745"/>
      <c r="Q152" s="745"/>
    </row>
    <row r="153" spans="1:17" ht="11.1" customHeight="1" x14ac:dyDescent="0.25">
      <c r="A153" s="105" t="s">
        <v>313</v>
      </c>
      <c r="B153" s="106" t="s">
        <v>367</v>
      </c>
      <c r="C153" s="107" t="s">
        <v>327</v>
      </c>
      <c r="D153" s="108" t="s">
        <v>328</v>
      </c>
      <c r="E153" s="106">
        <v>1</v>
      </c>
      <c r="F153" s="106" t="s">
        <v>540</v>
      </c>
      <c r="G153" s="105" t="s">
        <v>17</v>
      </c>
      <c r="H153" s="105" t="s">
        <v>23</v>
      </c>
      <c r="I153" s="473" t="str">
        <f>[1]EPPO!I153</f>
        <v>Não</v>
      </c>
      <c r="J153" s="473">
        <f>[1]EPPO!J153</f>
        <v>0</v>
      </c>
      <c r="K153" s="144" t="s">
        <v>618</v>
      </c>
      <c r="L153" s="394"/>
      <c r="N153" s="745">
        <f t="shared" si="2"/>
        <v>0</v>
      </c>
      <c r="O153" s="745">
        <f t="shared" si="2"/>
        <v>0</v>
      </c>
      <c r="P153" s="745"/>
      <c r="Q153" s="745"/>
    </row>
    <row r="154" spans="1:17" ht="11.1" customHeight="1" x14ac:dyDescent="0.25">
      <c r="A154" s="105" t="s">
        <v>313</v>
      </c>
      <c r="B154" s="106" t="s">
        <v>367</v>
      </c>
      <c r="C154" s="107" t="s">
        <v>327</v>
      </c>
      <c r="D154" s="108" t="s">
        <v>328</v>
      </c>
      <c r="E154" s="106">
        <v>2</v>
      </c>
      <c r="F154" s="106" t="s">
        <v>545</v>
      </c>
      <c r="G154" s="106" t="s">
        <v>14</v>
      </c>
      <c r="H154" s="473" t="s">
        <v>23</v>
      </c>
      <c r="I154" s="473" t="str">
        <f>[1]EPPO!I154</f>
        <v>Não</v>
      </c>
      <c r="J154" s="473">
        <f>[1]EPPO!J154</f>
        <v>0</v>
      </c>
      <c r="K154" s="144" t="s">
        <v>653</v>
      </c>
      <c r="L154" s="392" t="s">
        <v>23</v>
      </c>
      <c r="N154" s="745">
        <f t="shared" si="2"/>
        <v>0</v>
      </c>
      <c r="O154" s="745">
        <f t="shared" si="2"/>
        <v>0</v>
      </c>
      <c r="P154" s="745">
        <f>N154*N155*N156*N157</f>
        <v>0</v>
      </c>
      <c r="Q154" s="745">
        <f>O154*O155*O156*O157</f>
        <v>0</v>
      </c>
    </row>
    <row r="155" spans="1:17" ht="11.1" customHeight="1" x14ac:dyDescent="0.25">
      <c r="A155" s="105" t="s">
        <v>313</v>
      </c>
      <c r="B155" s="106" t="s">
        <v>367</v>
      </c>
      <c r="C155" s="107" t="s">
        <v>327</v>
      </c>
      <c r="D155" s="108" t="s">
        <v>328</v>
      </c>
      <c r="E155" s="106">
        <v>2</v>
      </c>
      <c r="F155" s="106" t="s">
        <v>545</v>
      </c>
      <c r="G155" s="105" t="s">
        <v>21</v>
      </c>
      <c r="H155" s="473" t="s">
        <v>23</v>
      </c>
      <c r="I155" s="473" t="str">
        <f>[1]EPPO!I155</f>
        <v>Não</v>
      </c>
      <c r="J155" s="473">
        <f>[1]EPPO!J155</f>
        <v>0</v>
      </c>
      <c r="K155" s="144" t="s">
        <v>655</v>
      </c>
      <c r="L155" s="393"/>
      <c r="N155" s="745">
        <f t="shared" si="2"/>
        <v>0</v>
      </c>
      <c r="O155" s="745">
        <f t="shared" si="2"/>
        <v>0</v>
      </c>
      <c r="P155" s="745"/>
      <c r="Q155" s="745"/>
    </row>
    <row r="156" spans="1:17" ht="11.1" customHeight="1" x14ac:dyDescent="0.25">
      <c r="A156" s="105" t="s">
        <v>313</v>
      </c>
      <c r="B156" s="106" t="s">
        <v>367</v>
      </c>
      <c r="C156" s="107" t="s">
        <v>327</v>
      </c>
      <c r="D156" s="108" t="s">
        <v>328</v>
      </c>
      <c r="E156" s="106">
        <v>2</v>
      </c>
      <c r="F156" s="106" t="s">
        <v>545</v>
      </c>
      <c r="G156" s="105" t="s">
        <v>19</v>
      </c>
      <c r="H156" s="473" t="s">
        <v>23</v>
      </c>
      <c r="I156" s="473" t="str">
        <f>[1]EPPO!I156</f>
        <v>Não</v>
      </c>
      <c r="J156" s="473">
        <f>[1]EPPO!J156</f>
        <v>0</v>
      </c>
      <c r="K156" s="144" t="s">
        <v>655</v>
      </c>
      <c r="L156" s="393"/>
      <c r="N156" s="745">
        <f t="shared" si="2"/>
        <v>0</v>
      </c>
      <c r="O156" s="745">
        <f t="shared" si="2"/>
        <v>0</v>
      </c>
      <c r="P156" s="745"/>
      <c r="Q156" s="745"/>
    </row>
    <row r="157" spans="1:17" ht="11.1" customHeight="1" x14ac:dyDescent="0.25">
      <c r="A157" s="105" t="s">
        <v>313</v>
      </c>
      <c r="B157" s="106" t="s">
        <v>367</v>
      </c>
      <c r="C157" s="107" t="s">
        <v>327</v>
      </c>
      <c r="D157" s="108" t="s">
        <v>328</v>
      </c>
      <c r="E157" s="106">
        <v>2</v>
      </c>
      <c r="F157" s="106" t="s">
        <v>545</v>
      </c>
      <c r="G157" s="105" t="s">
        <v>17</v>
      </c>
      <c r="H157" s="473" t="s">
        <v>23</v>
      </c>
      <c r="I157" s="473" t="str">
        <f>[1]EPPO!I157</f>
        <v>Não</v>
      </c>
      <c r="J157" s="473">
        <f>[1]EPPO!J157</f>
        <v>0</v>
      </c>
      <c r="K157" s="144" t="s">
        <v>654</v>
      </c>
      <c r="L157" s="394"/>
      <c r="N157" s="745">
        <f t="shared" si="2"/>
        <v>0</v>
      </c>
      <c r="O157" s="745">
        <f t="shared" si="2"/>
        <v>0</v>
      </c>
      <c r="P157" s="745"/>
      <c r="Q157" s="745"/>
    </row>
    <row r="158" spans="1:17" ht="11.1" customHeight="1" x14ac:dyDescent="0.25">
      <c r="A158" s="105" t="s">
        <v>313</v>
      </c>
      <c r="B158" s="106" t="s">
        <v>367</v>
      </c>
      <c r="C158" s="107" t="s">
        <v>327</v>
      </c>
      <c r="D158" s="108" t="s">
        <v>328</v>
      </c>
      <c r="E158" s="106">
        <v>3</v>
      </c>
      <c r="F158" s="106" t="s">
        <v>549</v>
      </c>
      <c r="G158" s="106" t="s">
        <v>14</v>
      </c>
      <c r="H158" s="473" t="s">
        <v>15</v>
      </c>
      <c r="I158" s="473" t="str">
        <f>[1]EPPO!I158</f>
        <v>Sim</v>
      </c>
      <c r="J158" s="473">
        <f>[1]EPPO!J158</f>
        <v>0</v>
      </c>
      <c r="K158" s="144" t="s">
        <v>550</v>
      </c>
      <c r="L158" s="392" t="s">
        <v>15</v>
      </c>
      <c r="N158" s="745">
        <f t="shared" si="2"/>
        <v>1</v>
      </c>
      <c r="O158" s="745">
        <f t="shared" si="2"/>
        <v>1</v>
      </c>
      <c r="P158" s="745">
        <f>N158*N159*N160*N161</f>
        <v>1</v>
      </c>
      <c r="Q158" s="745">
        <f>O158*O159*O160*O161</f>
        <v>1</v>
      </c>
    </row>
    <row r="159" spans="1:17" ht="11.1" customHeight="1" x14ac:dyDescent="0.25">
      <c r="A159" s="105" t="s">
        <v>313</v>
      </c>
      <c r="B159" s="106" t="s">
        <v>367</v>
      </c>
      <c r="C159" s="107" t="s">
        <v>327</v>
      </c>
      <c r="D159" s="108" t="s">
        <v>328</v>
      </c>
      <c r="E159" s="106">
        <v>3</v>
      </c>
      <c r="F159" s="106" t="s">
        <v>549</v>
      </c>
      <c r="G159" s="105" t="s">
        <v>21</v>
      </c>
      <c r="H159" s="473" t="s">
        <v>15</v>
      </c>
      <c r="I159" s="473" t="str">
        <f>[1]EPPO!I159</f>
        <v>Sim</v>
      </c>
      <c r="J159" s="473">
        <f>[1]EPPO!J159</f>
        <v>0</v>
      </c>
      <c r="K159" s="144" t="s">
        <v>657</v>
      </c>
      <c r="L159" s="393"/>
      <c r="N159" s="745">
        <f t="shared" si="2"/>
        <v>1</v>
      </c>
      <c r="O159" s="745">
        <f t="shared" si="2"/>
        <v>1</v>
      </c>
      <c r="P159" s="745"/>
      <c r="Q159" s="745"/>
    </row>
    <row r="160" spans="1:17" ht="11.1" customHeight="1" x14ac:dyDescent="0.25">
      <c r="A160" s="105" t="s">
        <v>313</v>
      </c>
      <c r="B160" s="106" t="s">
        <v>367</v>
      </c>
      <c r="C160" s="107" t="s">
        <v>327</v>
      </c>
      <c r="D160" s="108" t="s">
        <v>328</v>
      </c>
      <c r="E160" s="106">
        <v>3</v>
      </c>
      <c r="F160" s="106" t="s">
        <v>549</v>
      </c>
      <c r="G160" s="105" t="s">
        <v>19</v>
      </c>
      <c r="H160" s="473" t="s">
        <v>15</v>
      </c>
      <c r="I160" s="473" t="str">
        <f>[1]EPPO!I160</f>
        <v>Sim</v>
      </c>
      <c r="J160" s="473">
        <f>[1]EPPO!J160</f>
        <v>0</v>
      </c>
      <c r="K160" s="144" t="s">
        <v>656</v>
      </c>
      <c r="L160" s="393"/>
      <c r="N160" s="745">
        <f t="shared" si="2"/>
        <v>1</v>
      </c>
      <c r="O160" s="745">
        <f t="shared" si="2"/>
        <v>1</v>
      </c>
      <c r="P160" s="745"/>
      <c r="Q160" s="745"/>
    </row>
    <row r="161" spans="1:17" ht="11.1" customHeight="1" x14ac:dyDescent="0.25">
      <c r="A161" s="105" t="s">
        <v>313</v>
      </c>
      <c r="B161" s="106" t="s">
        <v>367</v>
      </c>
      <c r="C161" s="107" t="s">
        <v>327</v>
      </c>
      <c r="D161" s="108" t="s">
        <v>328</v>
      </c>
      <c r="E161" s="106">
        <v>3</v>
      </c>
      <c r="F161" s="106" t="s">
        <v>549</v>
      </c>
      <c r="G161" s="105" t="s">
        <v>17</v>
      </c>
      <c r="H161" s="473" t="s">
        <v>15</v>
      </c>
      <c r="I161" s="473" t="str">
        <f>[1]EPPO!I161</f>
        <v>Sim</v>
      </c>
      <c r="J161" s="473">
        <f>[1]EPPO!J161</f>
        <v>0</v>
      </c>
      <c r="K161" s="144" t="s">
        <v>551</v>
      </c>
      <c r="L161" s="394"/>
      <c r="N161" s="745">
        <f t="shared" si="2"/>
        <v>1</v>
      </c>
      <c r="O161" s="745">
        <f t="shared" si="2"/>
        <v>1</v>
      </c>
      <c r="P161" s="745"/>
      <c r="Q161" s="745"/>
    </row>
    <row r="162" spans="1:17" ht="11.1" customHeight="1" x14ac:dyDescent="0.25">
      <c r="A162" s="105" t="s">
        <v>313</v>
      </c>
      <c r="B162" s="106" t="s">
        <v>367</v>
      </c>
      <c r="C162" s="107" t="s">
        <v>327</v>
      </c>
      <c r="D162" s="108" t="s">
        <v>328</v>
      </c>
      <c r="E162" s="106">
        <v>4</v>
      </c>
      <c r="F162" s="106" t="s">
        <v>554</v>
      </c>
      <c r="G162" s="106" t="s">
        <v>14</v>
      </c>
      <c r="H162" s="473" t="s">
        <v>15</v>
      </c>
      <c r="I162" s="473" t="str">
        <f>[1]EPPO!I162</f>
        <v>Sim</v>
      </c>
      <c r="J162" s="473">
        <f>[1]EPPO!J162</f>
        <v>0</v>
      </c>
      <c r="K162" s="144" t="s">
        <v>393</v>
      </c>
      <c r="L162" s="392" t="s">
        <v>15</v>
      </c>
      <c r="N162" s="745">
        <f t="shared" si="2"/>
        <v>1</v>
      </c>
      <c r="O162" s="745">
        <f t="shared" si="2"/>
        <v>1</v>
      </c>
      <c r="P162" s="745">
        <f>N162*N163*N164*N165</f>
        <v>1</v>
      </c>
      <c r="Q162" s="745">
        <f>O162*O163*O164*O165</f>
        <v>1</v>
      </c>
    </row>
    <row r="163" spans="1:17" ht="11.1" customHeight="1" x14ac:dyDescent="0.25">
      <c r="A163" s="105" t="s">
        <v>313</v>
      </c>
      <c r="B163" s="106" t="s">
        <v>367</v>
      </c>
      <c r="C163" s="107" t="s">
        <v>327</v>
      </c>
      <c r="D163" s="108" t="s">
        <v>328</v>
      </c>
      <c r="E163" s="106">
        <v>4</v>
      </c>
      <c r="F163" s="106" t="s">
        <v>554</v>
      </c>
      <c r="G163" s="105" t="s">
        <v>21</v>
      </c>
      <c r="H163" s="473" t="s">
        <v>15</v>
      </c>
      <c r="I163" s="473" t="str">
        <f>[1]EPPO!I163</f>
        <v>Sim</v>
      </c>
      <c r="J163" s="473">
        <f>[1]EPPO!J163</f>
        <v>0</v>
      </c>
      <c r="K163" s="144" t="s">
        <v>659</v>
      </c>
      <c r="L163" s="393"/>
      <c r="N163" s="745">
        <f t="shared" si="2"/>
        <v>1</v>
      </c>
      <c r="O163" s="745">
        <f t="shared" si="2"/>
        <v>1</v>
      </c>
      <c r="P163" s="745"/>
      <c r="Q163" s="745"/>
    </row>
    <row r="164" spans="1:17" ht="11.1" customHeight="1" x14ac:dyDescent="0.25">
      <c r="A164" s="105" t="s">
        <v>313</v>
      </c>
      <c r="B164" s="106" t="s">
        <v>367</v>
      </c>
      <c r="C164" s="107" t="s">
        <v>327</v>
      </c>
      <c r="D164" s="108" t="s">
        <v>328</v>
      </c>
      <c r="E164" s="106">
        <v>4</v>
      </c>
      <c r="F164" s="106" t="s">
        <v>554</v>
      </c>
      <c r="G164" s="105" t="s">
        <v>19</v>
      </c>
      <c r="H164" s="473" t="s">
        <v>15</v>
      </c>
      <c r="I164" s="473" t="str">
        <f>[1]EPPO!I164</f>
        <v>Sim</v>
      </c>
      <c r="J164" s="473">
        <f>[1]EPPO!J164</f>
        <v>0</v>
      </c>
      <c r="K164" s="144" t="s">
        <v>658</v>
      </c>
      <c r="L164" s="393"/>
      <c r="N164" s="745">
        <f t="shared" si="2"/>
        <v>1</v>
      </c>
      <c r="O164" s="745">
        <f t="shared" si="2"/>
        <v>1</v>
      </c>
      <c r="P164" s="745"/>
      <c r="Q164" s="745"/>
    </row>
    <row r="165" spans="1:17" ht="11.1" customHeight="1" x14ac:dyDescent="0.25">
      <c r="A165" s="105" t="s">
        <v>313</v>
      </c>
      <c r="B165" s="106" t="s">
        <v>367</v>
      </c>
      <c r="C165" s="107" t="s">
        <v>327</v>
      </c>
      <c r="D165" s="108" t="s">
        <v>328</v>
      </c>
      <c r="E165" s="106">
        <v>4</v>
      </c>
      <c r="F165" s="106" t="s">
        <v>554</v>
      </c>
      <c r="G165" s="105" t="s">
        <v>17</v>
      </c>
      <c r="H165" s="473" t="s">
        <v>15</v>
      </c>
      <c r="I165" s="473" t="str">
        <f>[1]EPPO!I165</f>
        <v>Sim</v>
      </c>
      <c r="J165" s="473">
        <f>[1]EPPO!J165</f>
        <v>0</v>
      </c>
      <c r="K165" s="144" t="s">
        <v>394</v>
      </c>
      <c r="L165" s="394"/>
      <c r="N165" s="745">
        <f t="shared" si="2"/>
        <v>1</v>
      </c>
      <c r="O165" s="745">
        <f t="shared" si="2"/>
        <v>1</v>
      </c>
      <c r="P165" s="745"/>
      <c r="Q165" s="745"/>
    </row>
    <row r="166" spans="1:17" ht="11.1" customHeight="1" x14ac:dyDescent="0.25">
      <c r="A166" s="113" t="s">
        <v>313</v>
      </c>
      <c r="B166" s="109" t="s">
        <v>367</v>
      </c>
      <c r="C166" s="110" t="s">
        <v>329</v>
      </c>
      <c r="D166" s="109" t="s">
        <v>330</v>
      </c>
      <c r="E166" s="109">
        <v>1</v>
      </c>
      <c r="F166" s="109" t="s">
        <v>555</v>
      </c>
      <c r="G166" s="109" t="s">
        <v>14</v>
      </c>
      <c r="H166" s="466" t="s">
        <v>23</v>
      </c>
      <c r="I166" s="466" t="str">
        <f>[1]EPPO!I166</f>
        <v>Não</v>
      </c>
      <c r="J166" s="466">
        <f>[1]EPPO!J166</f>
        <v>0</v>
      </c>
      <c r="K166" s="145" t="s">
        <v>660</v>
      </c>
      <c r="L166" s="386" t="s">
        <v>23</v>
      </c>
      <c r="N166" s="745">
        <f t="shared" si="2"/>
        <v>0</v>
      </c>
      <c r="O166" s="745">
        <f t="shared" si="2"/>
        <v>0</v>
      </c>
      <c r="P166" s="745">
        <f>N166*N167*N168*N169</f>
        <v>0</v>
      </c>
      <c r="Q166" s="745">
        <f>O166*O167*O168*O169</f>
        <v>0</v>
      </c>
    </row>
    <row r="167" spans="1:17" ht="11.1" customHeight="1" x14ac:dyDescent="0.25">
      <c r="A167" s="113" t="s">
        <v>313</v>
      </c>
      <c r="B167" s="109" t="s">
        <v>367</v>
      </c>
      <c r="C167" s="110" t="s">
        <v>329</v>
      </c>
      <c r="D167" s="109" t="s">
        <v>330</v>
      </c>
      <c r="E167" s="109">
        <v>1</v>
      </c>
      <c r="F167" s="109" t="s">
        <v>555</v>
      </c>
      <c r="G167" s="113" t="s">
        <v>21</v>
      </c>
      <c r="H167" s="466" t="s">
        <v>23</v>
      </c>
      <c r="I167" s="466" t="str">
        <f>[1]EPPO!I167</f>
        <v>Não</v>
      </c>
      <c r="J167" s="466">
        <f>[1]EPPO!J167</f>
        <v>0</v>
      </c>
      <c r="K167" s="145" t="s">
        <v>661</v>
      </c>
      <c r="L167" s="387"/>
      <c r="N167" s="745">
        <f t="shared" si="2"/>
        <v>0</v>
      </c>
      <c r="O167" s="745">
        <f t="shared" si="2"/>
        <v>0</v>
      </c>
      <c r="P167" s="745"/>
      <c r="Q167" s="745"/>
    </row>
    <row r="168" spans="1:17" ht="11.1" customHeight="1" x14ac:dyDescent="0.25">
      <c r="A168" s="113" t="s">
        <v>313</v>
      </c>
      <c r="B168" s="109" t="s">
        <v>367</v>
      </c>
      <c r="C168" s="110" t="s">
        <v>329</v>
      </c>
      <c r="D168" s="109" t="s">
        <v>330</v>
      </c>
      <c r="E168" s="109">
        <v>1</v>
      </c>
      <c r="F168" s="109" t="s">
        <v>555</v>
      </c>
      <c r="G168" s="113" t="s">
        <v>19</v>
      </c>
      <c r="H168" s="466" t="s">
        <v>23</v>
      </c>
      <c r="I168" s="466" t="str">
        <f>[1]EPPO!I168</f>
        <v>Não</v>
      </c>
      <c r="J168" s="466">
        <f>[1]EPPO!J168</f>
        <v>0</v>
      </c>
      <c r="K168" s="145" t="s">
        <v>661</v>
      </c>
      <c r="L168" s="387"/>
      <c r="N168" s="745">
        <f t="shared" si="2"/>
        <v>0</v>
      </c>
      <c r="O168" s="745">
        <f t="shared" si="2"/>
        <v>0</v>
      </c>
      <c r="P168" s="745"/>
      <c r="Q168" s="745"/>
    </row>
    <row r="169" spans="1:17" ht="11.1" customHeight="1" x14ac:dyDescent="0.25">
      <c r="A169" s="113" t="s">
        <v>313</v>
      </c>
      <c r="B169" s="109" t="s">
        <v>367</v>
      </c>
      <c r="C169" s="110" t="s">
        <v>329</v>
      </c>
      <c r="D169" s="109" t="s">
        <v>330</v>
      </c>
      <c r="E169" s="109">
        <v>1</v>
      </c>
      <c r="F169" s="109" t="s">
        <v>555</v>
      </c>
      <c r="G169" s="113" t="s">
        <v>17</v>
      </c>
      <c r="H169" s="466" t="s">
        <v>23</v>
      </c>
      <c r="I169" s="466" t="str">
        <f>[1]EPPO!I169</f>
        <v>Não</v>
      </c>
      <c r="J169" s="466">
        <f>[1]EPPO!J169</f>
        <v>0</v>
      </c>
      <c r="K169" s="145" t="s">
        <v>661</v>
      </c>
      <c r="L169" s="391"/>
      <c r="N169" s="745">
        <f t="shared" si="2"/>
        <v>0</v>
      </c>
      <c r="O169" s="745">
        <f t="shared" si="2"/>
        <v>0</v>
      </c>
      <c r="P169" s="745"/>
      <c r="Q169" s="745"/>
    </row>
    <row r="170" spans="1:17" ht="11.1" customHeight="1" x14ac:dyDescent="0.25">
      <c r="A170" s="113" t="s">
        <v>313</v>
      </c>
      <c r="B170" s="109" t="s">
        <v>367</v>
      </c>
      <c r="C170" s="110" t="s">
        <v>329</v>
      </c>
      <c r="D170" s="109" t="s">
        <v>330</v>
      </c>
      <c r="E170" s="109">
        <v>2</v>
      </c>
      <c r="F170" s="109" t="s">
        <v>559</v>
      </c>
      <c r="G170" s="109" t="s">
        <v>14</v>
      </c>
      <c r="H170" s="466" t="s">
        <v>15</v>
      </c>
      <c r="I170" s="466" t="str">
        <f>[1]EPPO!I170</f>
        <v>Sim</v>
      </c>
      <c r="J170" s="466">
        <f>[1]EPPO!J170</f>
        <v>0</v>
      </c>
      <c r="K170" s="145" t="s">
        <v>34</v>
      </c>
      <c r="L170" s="386" t="s">
        <v>23</v>
      </c>
      <c r="N170" s="745">
        <f t="shared" si="2"/>
        <v>1</v>
      </c>
      <c r="O170" s="745">
        <f t="shared" si="2"/>
        <v>1</v>
      </c>
      <c r="P170" s="745">
        <f>N170*N171*N172*N173</f>
        <v>0</v>
      </c>
      <c r="Q170" s="745">
        <f>O170*O171*O172*O173</f>
        <v>0</v>
      </c>
    </row>
    <row r="171" spans="1:17" ht="11.1" customHeight="1" x14ac:dyDescent="0.25">
      <c r="A171" s="113" t="s">
        <v>313</v>
      </c>
      <c r="B171" s="109" t="s">
        <v>367</v>
      </c>
      <c r="C171" s="110" t="s">
        <v>329</v>
      </c>
      <c r="D171" s="109" t="s">
        <v>330</v>
      </c>
      <c r="E171" s="109">
        <v>2</v>
      </c>
      <c r="F171" s="109" t="s">
        <v>559</v>
      </c>
      <c r="G171" s="113" t="s">
        <v>21</v>
      </c>
      <c r="H171" s="466" t="s">
        <v>23</v>
      </c>
      <c r="I171" s="466" t="str">
        <f>[1]EPPO!I171</f>
        <v>Não</v>
      </c>
      <c r="J171" s="466">
        <f>[1]EPPO!J171</f>
        <v>0</v>
      </c>
      <c r="K171" s="145" t="s">
        <v>662</v>
      </c>
      <c r="L171" s="387"/>
      <c r="N171" s="745">
        <f t="shared" si="2"/>
        <v>0</v>
      </c>
      <c r="O171" s="745">
        <f t="shared" si="2"/>
        <v>0</v>
      </c>
      <c r="P171" s="745"/>
      <c r="Q171" s="745"/>
    </row>
    <row r="172" spans="1:17" ht="11.1" customHeight="1" x14ac:dyDescent="0.25">
      <c r="A172" s="113" t="s">
        <v>313</v>
      </c>
      <c r="B172" s="109" t="s">
        <v>367</v>
      </c>
      <c r="C172" s="110" t="s">
        <v>329</v>
      </c>
      <c r="D172" s="109" t="s">
        <v>330</v>
      </c>
      <c r="E172" s="109">
        <v>2</v>
      </c>
      <c r="F172" s="109" t="s">
        <v>559</v>
      </c>
      <c r="G172" s="113" t="s">
        <v>19</v>
      </c>
      <c r="H172" s="466" t="s">
        <v>23</v>
      </c>
      <c r="I172" s="466" t="str">
        <f>[1]EPPO!I172</f>
        <v>Não</v>
      </c>
      <c r="J172" s="466">
        <f>[1]EPPO!J172</f>
        <v>0</v>
      </c>
      <c r="K172" s="145" t="s">
        <v>662</v>
      </c>
      <c r="L172" s="387"/>
      <c r="N172" s="745">
        <f t="shared" si="2"/>
        <v>0</v>
      </c>
      <c r="O172" s="745">
        <f t="shared" si="2"/>
        <v>0</v>
      </c>
      <c r="P172" s="745"/>
      <c r="Q172" s="745"/>
    </row>
    <row r="173" spans="1:17" ht="11.1" customHeight="1" x14ac:dyDescent="0.25">
      <c r="A173" s="113" t="s">
        <v>313</v>
      </c>
      <c r="B173" s="109" t="s">
        <v>367</v>
      </c>
      <c r="C173" s="110" t="s">
        <v>329</v>
      </c>
      <c r="D173" s="109" t="s">
        <v>330</v>
      </c>
      <c r="E173" s="109">
        <v>2</v>
      </c>
      <c r="F173" s="109" t="s">
        <v>559</v>
      </c>
      <c r="G173" s="113" t="s">
        <v>17</v>
      </c>
      <c r="H173" s="466" t="s">
        <v>23</v>
      </c>
      <c r="I173" s="466" t="str">
        <f>[1]EPPO!I173</f>
        <v>Não</v>
      </c>
      <c r="J173" s="466">
        <f>[1]EPPO!J173</f>
        <v>0</v>
      </c>
      <c r="K173" s="145" t="s">
        <v>662</v>
      </c>
      <c r="L173" s="391"/>
      <c r="N173" s="745">
        <f t="shared" si="2"/>
        <v>0</v>
      </c>
      <c r="O173" s="745">
        <f t="shared" si="2"/>
        <v>0</v>
      </c>
      <c r="P173" s="745"/>
      <c r="Q173" s="745"/>
    </row>
    <row r="174" spans="1:17" ht="11.1" customHeight="1" x14ac:dyDescent="0.25">
      <c r="A174" s="113" t="s">
        <v>313</v>
      </c>
      <c r="B174" s="109" t="s">
        <v>367</v>
      </c>
      <c r="C174" s="110" t="s">
        <v>329</v>
      </c>
      <c r="D174" s="109" t="s">
        <v>330</v>
      </c>
      <c r="E174" s="109">
        <v>3</v>
      </c>
      <c r="F174" s="109" t="s">
        <v>562</v>
      </c>
      <c r="G174" s="109" t="s">
        <v>14</v>
      </c>
      <c r="H174" s="466" t="s">
        <v>23</v>
      </c>
      <c r="I174" s="466" t="str">
        <f>[1]EPPO!I174</f>
        <v>Não</v>
      </c>
      <c r="J174" s="466">
        <f>[1]EPPO!J174</f>
        <v>0</v>
      </c>
      <c r="K174" s="145" t="s">
        <v>663</v>
      </c>
      <c r="L174" s="386" t="s">
        <v>23</v>
      </c>
      <c r="N174" s="745">
        <f t="shared" si="2"/>
        <v>0</v>
      </c>
      <c r="O174" s="745">
        <f t="shared" si="2"/>
        <v>0</v>
      </c>
      <c r="P174" s="745">
        <f>N174*N175*N176*N177</f>
        <v>0</v>
      </c>
      <c r="Q174" s="745">
        <f>O174*O175*O176*O177</f>
        <v>0</v>
      </c>
    </row>
    <row r="175" spans="1:17" ht="11.1" customHeight="1" x14ac:dyDescent="0.25">
      <c r="A175" s="113" t="s">
        <v>313</v>
      </c>
      <c r="B175" s="109" t="s">
        <v>367</v>
      </c>
      <c r="C175" s="110" t="s">
        <v>329</v>
      </c>
      <c r="D175" s="109" t="s">
        <v>330</v>
      </c>
      <c r="E175" s="109">
        <v>3</v>
      </c>
      <c r="F175" s="109" t="s">
        <v>562</v>
      </c>
      <c r="G175" s="113" t="s">
        <v>21</v>
      </c>
      <c r="H175" s="466" t="s">
        <v>23</v>
      </c>
      <c r="I175" s="466" t="str">
        <f>[1]EPPO!I175</f>
        <v>Não</v>
      </c>
      <c r="J175" s="466">
        <f>[1]EPPO!J175</f>
        <v>0</v>
      </c>
      <c r="K175" s="145" t="s">
        <v>663</v>
      </c>
      <c r="L175" s="387"/>
      <c r="N175" s="745">
        <f t="shared" si="2"/>
        <v>0</v>
      </c>
      <c r="O175" s="745">
        <f t="shared" si="2"/>
        <v>0</v>
      </c>
      <c r="P175" s="745"/>
      <c r="Q175" s="745"/>
    </row>
    <row r="176" spans="1:17" ht="11.1" customHeight="1" x14ac:dyDescent="0.25">
      <c r="A176" s="113" t="s">
        <v>313</v>
      </c>
      <c r="B176" s="109" t="s">
        <v>367</v>
      </c>
      <c r="C176" s="110" t="s">
        <v>329</v>
      </c>
      <c r="D176" s="109" t="s">
        <v>330</v>
      </c>
      <c r="E176" s="109">
        <v>3</v>
      </c>
      <c r="F176" s="109" t="s">
        <v>562</v>
      </c>
      <c r="G176" s="113" t="s">
        <v>19</v>
      </c>
      <c r="H176" s="466" t="s">
        <v>23</v>
      </c>
      <c r="I176" s="466" t="str">
        <f>[1]EPPO!I176</f>
        <v>Não</v>
      </c>
      <c r="J176" s="466">
        <f>[1]EPPO!J176</f>
        <v>0</v>
      </c>
      <c r="K176" s="145" t="s">
        <v>663</v>
      </c>
      <c r="L176" s="387"/>
      <c r="N176" s="745">
        <f t="shared" si="2"/>
        <v>0</v>
      </c>
      <c r="O176" s="745">
        <f t="shared" si="2"/>
        <v>0</v>
      </c>
      <c r="P176" s="745"/>
      <c r="Q176" s="745"/>
    </row>
    <row r="177" spans="1:17" ht="11.1" customHeight="1" x14ac:dyDescent="0.25">
      <c r="A177" s="113" t="s">
        <v>313</v>
      </c>
      <c r="B177" s="109" t="s">
        <v>367</v>
      </c>
      <c r="C177" s="110" t="s">
        <v>329</v>
      </c>
      <c r="D177" s="109" t="s">
        <v>330</v>
      </c>
      <c r="E177" s="109">
        <v>3</v>
      </c>
      <c r="F177" s="109" t="s">
        <v>562</v>
      </c>
      <c r="G177" s="113" t="s">
        <v>17</v>
      </c>
      <c r="H177" s="466" t="s">
        <v>23</v>
      </c>
      <c r="I177" s="466" t="str">
        <f>[1]EPPO!I177</f>
        <v>Não</v>
      </c>
      <c r="J177" s="466">
        <f>[1]EPPO!J177</f>
        <v>0</v>
      </c>
      <c r="K177" s="145" t="s">
        <v>663</v>
      </c>
      <c r="L177" s="391"/>
      <c r="N177" s="745">
        <f t="shared" si="2"/>
        <v>0</v>
      </c>
      <c r="O177" s="745">
        <f t="shared" si="2"/>
        <v>0</v>
      </c>
      <c r="P177" s="745"/>
      <c r="Q177" s="745"/>
    </row>
    <row r="178" spans="1:17" ht="11.1" customHeight="1" x14ac:dyDescent="0.25">
      <c r="A178" s="113" t="s">
        <v>313</v>
      </c>
      <c r="B178" s="109" t="s">
        <v>367</v>
      </c>
      <c r="C178" s="110" t="s">
        <v>329</v>
      </c>
      <c r="D178" s="109" t="s">
        <v>330</v>
      </c>
      <c r="E178" s="109">
        <v>4</v>
      </c>
      <c r="F178" s="109" t="s">
        <v>566</v>
      </c>
      <c r="G178" s="109" t="s">
        <v>14</v>
      </c>
      <c r="H178" s="111" t="s">
        <v>23</v>
      </c>
      <c r="I178" s="466" t="str">
        <f>[1]EPPO!I178</f>
        <v>Não</v>
      </c>
      <c r="J178" s="466">
        <f>[1]EPPO!J178</f>
        <v>0</v>
      </c>
      <c r="K178" s="145" t="s">
        <v>269</v>
      </c>
      <c r="L178" s="386" t="s">
        <v>23</v>
      </c>
      <c r="N178" s="745">
        <f t="shared" si="2"/>
        <v>0</v>
      </c>
      <c r="O178" s="745">
        <f t="shared" si="2"/>
        <v>0</v>
      </c>
      <c r="P178" s="745">
        <f>N178*N179*N180*N181</f>
        <v>0</v>
      </c>
      <c r="Q178" s="745">
        <f>O178*O179*O180*O181</f>
        <v>0</v>
      </c>
    </row>
    <row r="179" spans="1:17" ht="11.1" customHeight="1" x14ac:dyDescent="0.25">
      <c r="A179" s="113" t="s">
        <v>313</v>
      </c>
      <c r="B179" s="109" t="s">
        <v>367</v>
      </c>
      <c r="C179" s="110" t="s">
        <v>329</v>
      </c>
      <c r="D179" s="109" t="s">
        <v>330</v>
      </c>
      <c r="E179" s="109">
        <v>4</v>
      </c>
      <c r="F179" s="109" t="s">
        <v>566</v>
      </c>
      <c r="G179" s="113" t="s">
        <v>21</v>
      </c>
      <c r="H179" s="111" t="s">
        <v>23</v>
      </c>
      <c r="I179" s="466" t="str">
        <f>[1]EPPO!I179</f>
        <v>Não</v>
      </c>
      <c r="J179" s="466">
        <f>[1]EPPO!J179</f>
        <v>0</v>
      </c>
      <c r="K179" s="145" t="s">
        <v>666</v>
      </c>
      <c r="L179" s="387"/>
      <c r="N179" s="745">
        <f t="shared" si="2"/>
        <v>0</v>
      </c>
      <c r="O179" s="745">
        <f t="shared" si="2"/>
        <v>0</v>
      </c>
      <c r="P179" s="745"/>
      <c r="Q179" s="745"/>
    </row>
    <row r="180" spans="1:17" ht="11.1" customHeight="1" x14ac:dyDescent="0.25">
      <c r="A180" s="113" t="s">
        <v>313</v>
      </c>
      <c r="B180" s="109" t="s">
        <v>367</v>
      </c>
      <c r="C180" s="110" t="s">
        <v>329</v>
      </c>
      <c r="D180" s="109" t="s">
        <v>330</v>
      </c>
      <c r="E180" s="109">
        <v>4</v>
      </c>
      <c r="F180" s="109" t="s">
        <v>566</v>
      </c>
      <c r="G180" s="113" t="s">
        <v>19</v>
      </c>
      <c r="H180" s="111" t="s">
        <v>23</v>
      </c>
      <c r="I180" s="466" t="str">
        <f>[1]EPPO!I180</f>
        <v>Não</v>
      </c>
      <c r="J180" s="466">
        <f>[1]EPPO!J180</f>
        <v>0</v>
      </c>
      <c r="K180" s="145" t="s">
        <v>665</v>
      </c>
      <c r="L180" s="387"/>
      <c r="N180" s="745">
        <f t="shared" si="2"/>
        <v>0</v>
      </c>
      <c r="O180" s="745">
        <f t="shared" si="2"/>
        <v>0</v>
      </c>
      <c r="P180" s="745"/>
      <c r="Q180" s="745"/>
    </row>
    <row r="181" spans="1:17" ht="11.1" customHeight="1" x14ac:dyDescent="0.25">
      <c r="A181" s="113" t="s">
        <v>313</v>
      </c>
      <c r="B181" s="109" t="s">
        <v>367</v>
      </c>
      <c r="C181" s="110" t="s">
        <v>329</v>
      </c>
      <c r="D181" s="109" t="s">
        <v>330</v>
      </c>
      <c r="E181" s="109">
        <v>4</v>
      </c>
      <c r="F181" s="109" t="s">
        <v>566</v>
      </c>
      <c r="G181" s="113" t="s">
        <v>17</v>
      </c>
      <c r="H181" s="111" t="s">
        <v>23</v>
      </c>
      <c r="I181" s="466" t="str">
        <f>[1]EPPO!I181</f>
        <v>Não</v>
      </c>
      <c r="J181" s="466">
        <f>[1]EPPO!J181</f>
        <v>0</v>
      </c>
      <c r="K181" s="145" t="s">
        <v>664</v>
      </c>
      <c r="L181" s="391"/>
      <c r="N181" s="745">
        <f t="shared" si="2"/>
        <v>0</v>
      </c>
      <c r="O181" s="745">
        <f t="shared" si="2"/>
        <v>0</v>
      </c>
      <c r="P181" s="745"/>
      <c r="Q181" s="745"/>
    </row>
    <row r="182" spans="1:17" ht="11.1" customHeight="1" x14ac:dyDescent="0.25">
      <c r="A182" s="113" t="s">
        <v>313</v>
      </c>
      <c r="B182" s="109" t="s">
        <v>367</v>
      </c>
      <c r="C182" s="110" t="s">
        <v>329</v>
      </c>
      <c r="D182" s="109" t="s">
        <v>330</v>
      </c>
      <c r="E182" s="109">
        <v>5</v>
      </c>
      <c r="F182" s="109" t="s">
        <v>569</v>
      </c>
      <c r="G182" s="109" t="s">
        <v>14</v>
      </c>
      <c r="H182" s="111" t="s">
        <v>23</v>
      </c>
      <c r="I182" s="466" t="str">
        <f>[1]EPPO!I182</f>
        <v>Não</v>
      </c>
      <c r="J182" s="466">
        <f>[1]EPPO!J182</f>
        <v>0</v>
      </c>
      <c r="K182" s="145" t="s">
        <v>269</v>
      </c>
      <c r="L182" s="386" t="s">
        <v>23</v>
      </c>
      <c r="N182" s="745">
        <f t="shared" si="2"/>
        <v>0</v>
      </c>
      <c r="O182" s="745">
        <f t="shared" si="2"/>
        <v>0</v>
      </c>
      <c r="P182" s="745">
        <f>N182*N183*N184*N185</f>
        <v>0</v>
      </c>
      <c r="Q182" s="745">
        <f>O182*O183*O184*O185</f>
        <v>0</v>
      </c>
    </row>
    <row r="183" spans="1:17" ht="11.1" customHeight="1" x14ac:dyDescent="0.25">
      <c r="A183" s="113" t="s">
        <v>313</v>
      </c>
      <c r="B183" s="109" t="s">
        <v>367</v>
      </c>
      <c r="C183" s="110" t="s">
        <v>329</v>
      </c>
      <c r="D183" s="109" t="s">
        <v>330</v>
      </c>
      <c r="E183" s="109">
        <v>5</v>
      </c>
      <c r="F183" s="109" t="s">
        <v>569</v>
      </c>
      <c r="G183" s="113" t="s">
        <v>21</v>
      </c>
      <c r="H183" s="111" t="s">
        <v>23</v>
      </c>
      <c r="I183" s="466" t="str">
        <f>[1]EPPO!I183</f>
        <v>Não</v>
      </c>
      <c r="J183" s="466">
        <f>[1]EPPO!J183</f>
        <v>0</v>
      </c>
      <c r="K183" s="145" t="s">
        <v>666</v>
      </c>
      <c r="L183" s="387"/>
      <c r="N183" s="745">
        <f t="shared" si="2"/>
        <v>0</v>
      </c>
      <c r="O183" s="745">
        <f t="shared" si="2"/>
        <v>0</v>
      </c>
      <c r="P183" s="745"/>
      <c r="Q183" s="745"/>
    </row>
    <row r="184" spans="1:17" ht="11.1" customHeight="1" x14ac:dyDescent="0.25">
      <c r="A184" s="113" t="s">
        <v>313</v>
      </c>
      <c r="B184" s="109" t="s">
        <v>367</v>
      </c>
      <c r="C184" s="110" t="s">
        <v>329</v>
      </c>
      <c r="D184" s="109" t="s">
        <v>330</v>
      </c>
      <c r="E184" s="109">
        <v>5</v>
      </c>
      <c r="F184" s="109" t="s">
        <v>569</v>
      </c>
      <c r="G184" s="113" t="s">
        <v>19</v>
      </c>
      <c r="H184" s="111" t="s">
        <v>23</v>
      </c>
      <c r="I184" s="466" t="str">
        <f>[1]EPPO!I184</f>
        <v>Não</v>
      </c>
      <c r="J184" s="466">
        <f>[1]EPPO!J184</f>
        <v>0</v>
      </c>
      <c r="K184" s="145" t="s">
        <v>665</v>
      </c>
      <c r="L184" s="387"/>
      <c r="N184" s="745">
        <f t="shared" si="2"/>
        <v>0</v>
      </c>
      <c r="O184" s="745">
        <f t="shared" si="2"/>
        <v>0</v>
      </c>
      <c r="P184" s="745"/>
      <c r="Q184" s="745"/>
    </row>
    <row r="185" spans="1:17" ht="11.1" customHeight="1" x14ac:dyDescent="0.25">
      <c r="A185" s="113" t="s">
        <v>313</v>
      </c>
      <c r="B185" s="109" t="s">
        <v>367</v>
      </c>
      <c r="C185" s="110" t="s">
        <v>329</v>
      </c>
      <c r="D185" s="109" t="s">
        <v>330</v>
      </c>
      <c r="E185" s="109">
        <v>5</v>
      </c>
      <c r="F185" s="109" t="s">
        <v>569</v>
      </c>
      <c r="G185" s="113" t="s">
        <v>17</v>
      </c>
      <c r="H185" s="111" t="s">
        <v>23</v>
      </c>
      <c r="I185" s="466" t="str">
        <f>[1]EPPO!I185</f>
        <v>Não</v>
      </c>
      <c r="J185" s="466">
        <f>[1]EPPO!J185</f>
        <v>0</v>
      </c>
      <c r="K185" s="145" t="s">
        <v>667</v>
      </c>
      <c r="L185" s="391"/>
      <c r="N185" s="745">
        <f t="shared" si="2"/>
        <v>0</v>
      </c>
      <c r="O185" s="745">
        <f t="shared" si="2"/>
        <v>0</v>
      </c>
      <c r="P185" s="745"/>
      <c r="Q185" s="745"/>
    </row>
    <row r="186" spans="1:17" ht="11.1" customHeight="1" x14ac:dyDescent="0.25">
      <c r="A186" s="113" t="s">
        <v>313</v>
      </c>
      <c r="B186" s="109" t="s">
        <v>367</v>
      </c>
      <c r="C186" s="110" t="s">
        <v>329</v>
      </c>
      <c r="D186" s="109" t="s">
        <v>330</v>
      </c>
      <c r="E186" s="109">
        <v>6</v>
      </c>
      <c r="F186" s="109" t="s">
        <v>571</v>
      </c>
      <c r="G186" s="109" t="s">
        <v>14</v>
      </c>
      <c r="H186" s="111" t="s">
        <v>15</v>
      </c>
      <c r="I186" s="466" t="str">
        <f>[1]EPPO!I186</f>
        <v>Sim</v>
      </c>
      <c r="J186" s="466">
        <f>[1]EPPO!J186</f>
        <v>0</v>
      </c>
      <c r="K186" s="145" t="s">
        <v>34</v>
      </c>
      <c r="L186" s="386" t="s">
        <v>23</v>
      </c>
      <c r="N186" s="745">
        <f t="shared" si="2"/>
        <v>1</v>
      </c>
      <c r="O186" s="745">
        <f t="shared" si="2"/>
        <v>1</v>
      </c>
      <c r="P186" s="745">
        <f>N186*N187*N188*N189</f>
        <v>0</v>
      </c>
      <c r="Q186" s="745">
        <f>O186*O187*O188*O189</f>
        <v>0</v>
      </c>
    </row>
    <row r="187" spans="1:17" ht="11.1" customHeight="1" x14ac:dyDescent="0.25">
      <c r="A187" s="113" t="s">
        <v>313</v>
      </c>
      <c r="B187" s="109" t="s">
        <v>367</v>
      </c>
      <c r="C187" s="110" t="s">
        <v>329</v>
      </c>
      <c r="D187" s="109" t="s">
        <v>330</v>
      </c>
      <c r="E187" s="109">
        <v>6</v>
      </c>
      <c r="F187" s="109" t="s">
        <v>571</v>
      </c>
      <c r="G187" s="113" t="s">
        <v>21</v>
      </c>
      <c r="H187" s="111" t="s">
        <v>15</v>
      </c>
      <c r="I187" s="466" t="str">
        <f>[1]EPPO!I187</f>
        <v>Sim</v>
      </c>
      <c r="J187" s="466">
        <f>[1]EPPO!J187</f>
        <v>0</v>
      </c>
      <c r="K187" s="145" t="s">
        <v>669</v>
      </c>
      <c r="L187" s="387"/>
      <c r="N187" s="745">
        <f t="shared" si="2"/>
        <v>1</v>
      </c>
      <c r="O187" s="745">
        <f t="shared" si="2"/>
        <v>1</v>
      </c>
      <c r="P187" s="745"/>
      <c r="Q187" s="745"/>
    </row>
    <row r="188" spans="1:17" ht="11.1" customHeight="1" x14ac:dyDescent="0.25">
      <c r="A188" s="113" t="s">
        <v>313</v>
      </c>
      <c r="B188" s="109" t="s">
        <v>367</v>
      </c>
      <c r="C188" s="110" t="s">
        <v>329</v>
      </c>
      <c r="D188" s="109" t="s">
        <v>330</v>
      </c>
      <c r="E188" s="109">
        <v>6</v>
      </c>
      <c r="F188" s="109" t="s">
        <v>571</v>
      </c>
      <c r="G188" s="113" t="s">
        <v>19</v>
      </c>
      <c r="H188" s="111" t="s">
        <v>23</v>
      </c>
      <c r="I188" s="466" t="str">
        <f>[1]EPPO!I188</f>
        <v>Não</v>
      </c>
      <c r="J188" s="466">
        <f>[1]EPPO!J188</f>
        <v>0</v>
      </c>
      <c r="K188" s="145" t="s">
        <v>668</v>
      </c>
      <c r="L188" s="387"/>
      <c r="N188" s="745">
        <f t="shared" si="2"/>
        <v>0</v>
      </c>
      <c r="O188" s="745">
        <f t="shared" si="2"/>
        <v>0</v>
      </c>
      <c r="P188" s="745"/>
      <c r="Q188" s="745"/>
    </row>
    <row r="189" spans="1:17" ht="11.1" customHeight="1" x14ac:dyDescent="0.25">
      <c r="A189" s="113" t="s">
        <v>313</v>
      </c>
      <c r="B189" s="109" t="s">
        <v>367</v>
      </c>
      <c r="C189" s="110" t="s">
        <v>329</v>
      </c>
      <c r="D189" s="109" t="s">
        <v>330</v>
      </c>
      <c r="E189" s="109">
        <v>6</v>
      </c>
      <c r="F189" s="109" t="s">
        <v>571</v>
      </c>
      <c r="G189" s="113" t="s">
        <v>17</v>
      </c>
      <c r="H189" s="111" t="s">
        <v>15</v>
      </c>
      <c r="I189" s="466" t="str">
        <f>[1]EPPO!I189</f>
        <v>Sim</v>
      </c>
      <c r="J189" s="466">
        <f>[1]EPPO!J189</f>
        <v>0</v>
      </c>
      <c r="K189" s="145" t="s">
        <v>50</v>
      </c>
      <c r="L189" s="391"/>
      <c r="N189" s="745">
        <f t="shared" si="2"/>
        <v>1</v>
      </c>
      <c r="O189" s="745">
        <f t="shared" si="2"/>
        <v>1</v>
      </c>
      <c r="P189" s="745"/>
      <c r="Q189" s="745"/>
    </row>
    <row r="190" spans="1:17" ht="11.1" customHeight="1" x14ac:dyDescent="0.25">
      <c r="A190" s="113" t="s">
        <v>313</v>
      </c>
      <c r="B190" s="109" t="s">
        <v>367</v>
      </c>
      <c r="C190" s="110" t="s">
        <v>329</v>
      </c>
      <c r="D190" s="109" t="s">
        <v>330</v>
      </c>
      <c r="E190" s="109">
        <v>7</v>
      </c>
      <c r="F190" s="109" t="s">
        <v>575</v>
      </c>
      <c r="G190" s="109" t="s">
        <v>14</v>
      </c>
      <c r="H190" s="111" t="s">
        <v>15</v>
      </c>
      <c r="I190" s="466" t="str">
        <f>[1]EPPO!I190</f>
        <v>Sim</v>
      </c>
      <c r="J190" s="466">
        <f>[1]EPPO!J190</f>
        <v>0</v>
      </c>
      <c r="K190" s="145" t="s">
        <v>34</v>
      </c>
      <c r="L190" s="386" t="s">
        <v>23</v>
      </c>
      <c r="N190" s="745">
        <f t="shared" si="2"/>
        <v>1</v>
      </c>
      <c r="O190" s="745">
        <f t="shared" si="2"/>
        <v>1</v>
      </c>
      <c r="P190" s="745">
        <f>N190*N191*N192*N193</f>
        <v>0</v>
      </c>
      <c r="Q190" s="745">
        <f>O190*O191*O192*O193</f>
        <v>0</v>
      </c>
    </row>
    <row r="191" spans="1:17" ht="11.1" customHeight="1" x14ac:dyDescent="0.25">
      <c r="A191" s="113" t="s">
        <v>313</v>
      </c>
      <c r="B191" s="109" t="s">
        <v>367</v>
      </c>
      <c r="C191" s="110" t="s">
        <v>329</v>
      </c>
      <c r="D191" s="109" t="s">
        <v>330</v>
      </c>
      <c r="E191" s="109">
        <v>7</v>
      </c>
      <c r="F191" s="109" t="s">
        <v>575</v>
      </c>
      <c r="G191" s="113" t="s">
        <v>21</v>
      </c>
      <c r="H191" s="111" t="s">
        <v>15</v>
      </c>
      <c r="I191" s="466" t="str">
        <f>[1]EPPO!I191</f>
        <v>Sim</v>
      </c>
      <c r="J191" s="466">
        <f>[1]EPPO!J191</f>
        <v>0</v>
      </c>
      <c r="K191" s="145" t="s">
        <v>671</v>
      </c>
      <c r="L191" s="387"/>
      <c r="N191" s="745">
        <f t="shared" si="2"/>
        <v>1</v>
      </c>
      <c r="O191" s="745">
        <f t="shared" si="2"/>
        <v>1</v>
      </c>
      <c r="P191" s="745"/>
      <c r="Q191" s="745"/>
    </row>
    <row r="192" spans="1:17" ht="11.1" customHeight="1" x14ac:dyDescent="0.25">
      <c r="A192" s="113" t="s">
        <v>313</v>
      </c>
      <c r="B192" s="109" t="s">
        <v>367</v>
      </c>
      <c r="C192" s="110" t="s">
        <v>329</v>
      </c>
      <c r="D192" s="109" t="s">
        <v>330</v>
      </c>
      <c r="E192" s="109">
        <v>7</v>
      </c>
      <c r="F192" s="109" t="s">
        <v>575</v>
      </c>
      <c r="G192" s="113" t="s">
        <v>19</v>
      </c>
      <c r="H192" s="111" t="s">
        <v>23</v>
      </c>
      <c r="I192" s="466" t="str">
        <f>[1]EPPO!I192</f>
        <v>Não</v>
      </c>
      <c r="J192" s="466">
        <f>[1]EPPO!J192</f>
        <v>0</v>
      </c>
      <c r="K192" s="145" t="s">
        <v>670</v>
      </c>
      <c r="L192" s="387"/>
      <c r="N192" s="745">
        <f t="shared" si="2"/>
        <v>0</v>
      </c>
      <c r="O192" s="745">
        <f t="shared" si="2"/>
        <v>0</v>
      </c>
      <c r="P192" s="745"/>
      <c r="Q192" s="745"/>
    </row>
    <row r="193" spans="1:17" ht="11.1" customHeight="1" x14ac:dyDescent="0.25">
      <c r="A193" s="113" t="s">
        <v>313</v>
      </c>
      <c r="B193" s="109" t="s">
        <v>367</v>
      </c>
      <c r="C193" s="110" t="s">
        <v>329</v>
      </c>
      <c r="D193" s="109" t="s">
        <v>330</v>
      </c>
      <c r="E193" s="109">
        <v>7</v>
      </c>
      <c r="F193" s="109" t="s">
        <v>575</v>
      </c>
      <c r="G193" s="113" t="s">
        <v>17</v>
      </c>
      <c r="H193" s="111" t="s">
        <v>15</v>
      </c>
      <c r="I193" s="466" t="str">
        <f>[1]EPPO!I193</f>
        <v>Sim</v>
      </c>
      <c r="J193" s="466">
        <f>[1]EPPO!J193</f>
        <v>0</v>
      </c>
      <c r="K193" s="145" t="s">
        <v>495</v>
      </c>
      <c r="L193" s="391"/>
      <c r="N193" s="745">
        <f t="shared" si="2"/>
        <v>1</v>
      </c>
      <c r="O193" s="745">
        <f t="shared" si="2"/>
        <v>1</v>
      </c>
      <c r="P193" s="745"/>
      <c r="Q193" s="745"/>
    </row>
    <row r="194" spans="1:17" ht="11.1" customHeight="1" x14ac:dyDescent="0.25">
      <c r="A194" s="113" t="s">
        <v>313</v>
      </c>
      <c r="B194" s="109" t="s">
        <v>367</v>
      </c>
      <c r="C194" s="110" t="s">
        <v>329</v>
      </c>
      <c r="D194" s="109" t="s">
        <v>330</v>
      </c>
      <c r="E194" s="109">
        <v>8</v>
      </c>
      <c r="F194" s="109" t="s">
        <v>578</v>
      </c>
      <c r="G194" s="109" t="s">
        <v>14</v>
      </c>
      <c r="H194" s="111" t="s">
        <v>15</v>
      </c>
      <c r="I194" s="466" t="str">
        <f>[1]EPPO!I194</f>
        <v>Sim</v>
      </c>
      <c r="J194" s="466">
        <f>[1]EPPO!J194</f>
        <v>0</v>
      </c>
      <c r="K194" s="145" t="s">
        <v>34</v>
      </c>
      <c r="L194" s="386" t="s">
        <v>23</v>
      </c>
      <c r="N194" s="745">
        <f t="shared" si="2"/>
        <v>1</v>
      </c>
      <c r="O194" s="745">
        <f t="shared" si="2"/>
        <v>1</v>
      </c>
      <c r="P194" s="745">
        <f>N194*N195*N196*N197</f>
        <v>0</v>
      </c>
      <c r="Q194" s="745">
        <f>O194*O195*O196*O197</f>
        <v>0</v>
      </c>
    </row>
    <row r="195" spans="1:17" ht="11.1" customHeight="1" x14ac:dyDescent="0.25">
      <c r="A195" s="113" t="s">
        <v>313</v>
      </c>
      <c r="B195" s="109" t="s">
        <v>367</v>
      </c>
      <c r="C195" s="110" t="s">
        <v>329</v>
      </c>
      <c r="D195" s="109" t="s">
        <v>330</v>
      </c>
      <c r="E195" s="109">
        <v>8</v>
      </c>
      <c r="F195" s="109" t="s">
        <v>578</v>
      </c>
      <c r="G195" s="113" t="s">
        <v>21</v>
      </c>
      <c r="H195" s="111" t="s">
        <v>23</v>
      </c>
      <c r="I195" s="466" t="str">
        <f>[1]EPPO!I195</f>
        <v>Não</v>
      </c>
      <c r="J195" s="466">
        <f>[1]EPPO!J195</f>
        <v>0</v>
      </c>
      <c r="K195" s="145" t="s">
        <v>672</v>
      </c>
      <c r="L195" s="387"/>
      <c r="N195" s="745">
        <f t="shared" ref="N195:O258" si="3">IF(OR(H195="Sim",H195="sim"),1,0)</f>
        <v>0</v>
      </c>
      <c r="O195" s="745">
        <f t="shared" si="3"/>
        <v>0</v>
      </c>
      <c r="P195" s="745"/>
      <c r="Q195" s="745"/>
    </row>
    <row r="196" spans="1:17" ht="11.1" customHeight="1" x14ac:dyDescent="0.25">
      <c r="A196" s="113" t="s">
        <v>313</v>
      </c>
      <c r="B196" s="109" t="s">
        <v>367</v>
      </c>
      <c r="C196" s="110" t="s">
        <v>329</v>
      </c>
      <c r="D196" s="109" t="s">
        <v>330</v>
      </c>
      <c r="E196" s="109">
        <v>8</v>
      </c>
      <c r="F196" s="109" t="s">
        <v>578</v>
      </c>
      <c r="G196" s="113" t="s">
        <v>19</v>
      </c>
      <c r="H196" s="111" t="s">
        <v>23</v>
      </c>
      <c r="I196" s="466" t="str">
        <f>[1]EPPO!I196</f>
        <v>Não</v>
      </c>
      <c r="J196" s="466">
        <f>[1]EPPO!J196</f>
        <v>0</v>
      </c>
      <c r="K196" s="145" t="s">
        <v>673</v>
      </c>
      <c r="L196" s="387"/>
      <c r="N196" s="745">
        <f t="shared" si="3"/>
        <v>0</v>
      </c>
      <c r="O196" s="745">
        <f t="shared" si="3"/>
        <v>0</v>
      </c>
      <c r="P196" s="745"/>
      <c r="Q196" s="745"/>
    </row>
    <row r="197" spans="1:17" ht="11.1" customHeight="1" x14ac:dyDescent="0.25">
      <c r="A197" s="113" t="s">
        <v>313</v>
      </c>
      <c r="B197" s="109" t="s">
        <v>367</v>
      </c>
      <c r="C197" s="110" t="s">
        <v>329</v>
      </c>
      <c r="D197" s="109" t="s">
        <v>330</v>
      </c>
      <c r="E197" s="109">
        <v>8</v>
      </c>
      <c r="F197" s="109" t="s">
        <v>578</v>
      </c>
      <c r="G197" s="113" t="s">
        <v>17</v>
      </c>
      <c r="H197" s="111" t="s">
        <v>23</v>
      </c>
      <c r="I197" s="466" t="str">
        <f>[1]EPPO!I197</f>
        <v>Não</v>
      </c>
      <c r="J197" s="466">
        <f>[1]EPPO!J197</f>
        <v>0</v>
      </c>
      <c r="K197" s="145" t="s">
        <v>672</v>
      </c>
      <c r="L197" s="391"/>
      <c r="N197" s="745">
        <f t="shared" si="3"/>
        <v>0</v>
      </c>
      <c r="O197" s="745">
        <f t="shared" si="3"/>
        <v>0</v>
      </c>
      <c r="P197" s="745"/>
      <c r="Q197" s="745"/>
    </row>
    <row r="198" spans="1:17" ht="11.1" customHeight="1" x14ac:dyDescent="0.25">
      <c r="A198" s="105" t="s">
        <v>313</v>
      </c>
      <c r="B198" s="106" t="s">
        <v>367</v>
      </c>
      <c r="C198" s="107" t="s">
        <v>331</v>
      </c>
      <c r="D198" s="106" t="s">
        <v>332</v>
      </c>
      <c r="E198" s="106">
        <v>1</v>
      </c>
      <c r="F198" s="106" t="s">
        <v>555</v>
      </c>
      <c r="G198" s="106" t="s">
        <v>14</v>
      </c>
      <c r="H198" s="114" t="s">
        <v>23</v>
      </c>
      <c r="I198" s="469" t="str">
        <f>[1]EPPO!I198</f>
        <v>Não</v>
      </c>
      <c r="J198" s="469">
        <f>[1]EPPO!J198</f>
        <v>0</v>
      </c>
      <c r="K198" s="144" t="s">
        <v>674</v>
      </c>
      <c r="L198" s="392" t="s">
        <v>23</v>
      </c>
      <c r="N198" s="745">
        <f t="shared" si="3"/>
        <v>0</v>
      </c>
      <c r="O198" s="745">
        <f t="shared" si="3"/>
        <v>0</v>
      </c>
      <c r="P198" s="745">
        <f>N198*N199*N200*N201</f>
        <v>0</v>
      </c>
      <c r="Q198" s="745">
        <f>O198*O199*O200*O201</f>
        <v>0</v>
      </c>
    </row>
    <row r="199" spans="1:17" ht="11.1" customHeight="1" x14ac:dyDescent="0.25">
      <c r="A199" s="105" t="s">
        <v>313</v>
      </c>
      <c r="B199" s="106" t="s">
        <v>367</v>
      </c>
      <c r="C199" s="107" t="s">
        <v>331</v>
      </c>
      <c r="D199" s="106" t="s">
        <v>332</v>
      </c>
      <c r="E199" s="106">
        <v>1</v>
      </c>
      <c r="F199" s="106" t="s">
        <v>555</v>
      </c>
      <c r="G199" s="105" t="s">
        <v>21</v>
      </c>
      <c r="H199" s="114" t="s">
        <v>23</v>
      </c>
      <c r="I199" s="469" t="str">
        <f>[1]EPPO!I199</f>
        <v>Não</v>
      </c>
      <c r="J199" s="469">
        <f>[1]EPPO!J199</f>
        <v>0</v>
      </c>
      <c r="K199" s="144" t="s">
        <v>675</v>
      </c>
      <c r="L199" s="393"/>
      <c r="N199" s="745">
        <f t="shared" si="3"/>
        <v>0</v>
      </c>
      <c r="O199" s="745">
        <f t="shared" si="3"/>
        <v>0</v>
      </c>
      <c r="P199" s="745"/>
      <c r="Q199" s="745"/>
    </row>
    <row r="200" spans="1:17" ht="11.1" customHeight="1" x14ac:dyDescent="0.25">
      <c r="A200" s="105" t="s">
        <v>313</v>
      </c>
      <c r="B200" s="106" t="s">
        <v>367</v>
      </c>
      <c r="C200" s="107" t="s">
        <v>331</v>
      </c>
      <c r="D200" s="106" t="s">
        <v>332</v>
      </c>
      <c r="E200" s="106">
        <v>1</v>
      </c>
      <c r="F200" s="106" t="s">
        <v>555</v>
      </c>
      <c r="G200" s="105" t="s">
        <v>19</v>
      </c>
      <c r="H200" s="114" t="s">
        <v>23</v>
      </c>
      <c r="I200" s="469" t="str">
        <f>[1]EPPO!I200</f>
        <v>Não</v>
      </c>
      <c r="J200" s="469">
        <f>[1]EPPO!J200</f>
        <v>0</v>
      </c>
      <c r="K200" s="144" t="s">
        <v>675</v>
      </c>
      <c r="L200" s="393"/>
      <c r="N200" s="745">
        <f t="shared" si="3"/>
        <v>0</v>
      </c>
      <c r="O200" s="745">
        <f t="shared" si="3"/>
        <v>0</v>
      </c>
      <c r="P200" s="745"/>
      <c r="Q200" s="745"/>
    </row>
    <row r="201" spans="1:17" ht="11.1" customHeight="1" x14ac:dyDescent="0.25">
      <c r="A201" s="105" t="s">
        <v>313</v>
      </c>
      <c r="B201" s="106" t="s">
        <v>367</v>
      </c>
      <c r="C201" s="107" t="s">
        <v>331</v>
      </c>
      <c r="D201" s="106" t="s">
        <v>332</v>
      </c>
      <c r="E201" s="106">
        <v>1</v>
      </c>
      <c r="F201" s="106" t="s">
        <v>555</v>
      </c>
      <c r="G201" s="105" t="s">
        <v>17</v>
      </c>
      <c r="H201" s="114" t="s">
        <v>23</v>
      </c>
      <c r="I201" s="469" t="str">
        <f>[1]EPPO!I201</f>
        <v>Não</v>
      </c>
      <c r="J201" s="469">
        <f>[1]EPPO!J201</f>
        <v>0</v>
      </c>
      <c r="K201" s="144" t="s">
        <v>582</v>
      </c>
      <c r="L201" s="394"/>
      <c r="N201" s="745">
        <f t="shared" si="3"/>
        <v>0</v>
      </c>
      <c r="O201" s="745">
        <f t="shared" si="3"/>
        <v>0</v>
      </c>
      <c r="P201" s="745"/>
      <c r="Q201" s="745"/>
    </row>
    <row r="202" spans="1:17" ht="11.1" customHeight="1" x14ac:dyDescent="0.25">
      <c r="A202" s="105" t="s">
        <v>313</v>
      </c>
      <c r="B202" s="106" t="s">
        <v>367</v>
      </c>
      <c r="C202" s="107" t="s">
        <v>331</v>
      </c>
      <c r="D202" s="106" t="s">
        <v>332</v>
      </c>
      <c r="E202" s="106">
        <v>2</v>
      </c>
      <c r="F202" s="106" t="s">
        <v>585</v>
      </c>
      <c r="G202" s="106" t="s">
        <v>14</v>
      </c>
      <c r="H202" s="114" t="s">
        <v>23</v>
      </c>
      <c r="I202" s="469" t="str">
        <f>[1]EPPO!I202</f>
        <v>Não</v>
      </c>
      <c r="J202" s="469">
        <f>[1]EPPO!J202</f>
        <v>0</v>
      </c>
      <c r="K202" s="144" t="s">
        <v>676</v>
      </c>
      <c r="L202" s="392" t="s">
        <v>23</v>
      </c>
      <c r="N202" s="745">
        <f t="shared" si="3"/>
        <v>0</v>
      </c>
      <c r="O202" s="745">
        <f t="shared" si="3"/>
        <v>0</v>
      </c>
      <c r="P202" s="745">
        <f>N202*N203*N204*N205</f>
        <v>0</v>
      </c>
      <c r="Q202" s="745">
        <f>O202*O203*O204*O205</f>
        <v>0</v>
      </c>
    </row>
    <row r="203" spans="1:17" ht="11.1" customHeight="1" x14ac:dyDescent="0.25">
      <c r="A203" s="105" t="s">
        <v>313</v>
      </c>
      <c r="B203" s="106" t="s">
        <v>367</v>
      </c>
      <c r="C203" s="107" t="s">
        <v>331</v>
      </c>
      <c r="D203" s="106" t="s">
        <v>332</v>
      </c>
      <c r="E203" s="106">
        <v>2</v>
      </c>
      <c r="F203" s="106" t="s">
        <v>585</v>
      </c>
      <c r="G203" s="105" t="s">
        <v>21</v>
      </c>
      <c r="H203" s="114" t="s">
        <v>23</v>
      </c>
      <c r="I203" s="469" t="str">
        <f>[1]EPPO!I203</f>
        <v>Não</v>
      </c>
      <c r="J203" s="469">
        <f>[1]EPPO!J203</f>
        <v>0</v>
      </c>
      <c r="K203" s="144" t="s">
        <v>679</v>
      </c>
      <c r="L203" s="393"/>
      <c r="N203" s="745">
        <f t="shared" si="3"/>
        <v>0</v>
      </c>
      <c r="O203" s="745">
        <f t="shared" si="3"/>
        <v>0</v>
      </c>
      <c r="P203" s="745"/>
      <c r="Q203" s="745"/>
    </row>
    <row r="204" spans="1:17" ht="11.1" customHeight="1" x14ac:dyDescent="0.25">
      <c r="A204" s="105" t="s">
        <v>313</v>
      </c>
      <c r="B204" s="106" t="s">
        <v>367</v>
      </c>
      <c r="C204" s="107" t="s">
        <v>331</v>
      </c>
      <c r="D204" s="106" t="s">
        <v>332</v>
      </c>
      <c r="E204" s="106">
        <v>2</v>
      </c>
      <c r="F204" s="106" t="s">
        <v>585</v>
      </c>
      <c r="G204" s="105" t="s">
        <v>19</v>
      </c>
      <c r="H204" s="114" t="s">
        <v>23</v>
      </c>
      <c r="I204" s="469" t="str">
        <f>[1]EPPO!I204</f>
        <v>Não</v>
      </c>
      <c r="J204" s="469">
        <f>[1]EPPO!J204</f>
        <v>0</v>
      </c>
      <c r="K204" s="144" t="s">
        <v>678</v>
      </c>
      <c r="L204" s="393"/>
      <c r="N204" s="745">
        <f t="shared" si="3"/>
        <v>0</v>
      </c>
      <c r="O204" s="745">
        <f t="shared" si="3"/>
        <v>0</v>
      </c>
      <c r="P204" s="745"/>
      <c r="Q204" s="745"/>
    </row>
    <row r="205" spans="1:17" ht="11.1" customHeight="1" thickBot="1" x14ac:dyDescent="0.3">
      <c r="A205" s="267" t="s">
        <v>313</v>
      </c>
      <c r="B205" s="265" t="s">
        <v>367</v>
      </c>
      <c r="C205" s="266" t="s">
        <v>331</v>
      </c>
      <c r="D205" s="265" t="s">
        <v>332</v>
      </c>
      <c r="E205" s="265">
        <v>2</v>
      </c>
      <c r="F205" s="265" t="s">
        <v>585</v>
      </c>
      <c r="G205" s="267" t="s">
        <v>17</v>
      </c>
      <c r="H205" s="293" t="s">
        <v>23</v>
      </c>
      <c r="I205" s="603" t="str">
        <f>[1]EPPO!I205</f>
        <v>Não</v>
      </c>
      <c r="J205" s="603">
        <f>[1]EPPO!J205</f>
        <v>0</v>
      </c>
      <c r="K205" s="268" t="s">
        <v>677</v>
      </c>
      <c r="L205" s="393"/>
      <c r="N205" s="745">
        <f t="shared" si="3"/>
        <v>0</v>
      </c>
      <c r="O205" s="745">
        <f t="shared" si="3"/>
        <v>0</v>
      </c>
      <c r="P205" s="745"/>
      <c r="Q205" s="745"/>
    </row>
    <row r="206" spans="1:17" ht="11.1" customHeight="1" x14ac:dyDescent="0.25">
      <c r="A206" s="353" t="s">
        <v>313</v>
      </c>
      <c r="B206" s="286" t="s">
        <v>367</v>
      </c>
      <c r="C206" s="287" t="s">
        <v>331</v>
      </c>
      <c r="D206" s="286" t="s">
        <v>332</v>
      </c>
      <c r="E206" s="286">
        <v>3</v>
      </c>
      <c r="F206" s="286" t="s">
        <v>590</v>
      </c>
      <c r="G206" s="286" t="s">
        <v>14</v>
      </c>
      <c r="H206" s="295" t="s">
        <v>23</v>
      </c>
      <c r="I206" s="586" t="str">
        <f>[1]EPPO!I206</f>
        <v>Não</v>
      </c>
      <c r="J206" s="586">
        <f>[1]EPPO!J206</f>
        <v>0</v>
      </c>
      <c r="K206" s="288" t="s">
        <v>680</v>
      </c>
      <c r="L206" s="395" t="s">
        <v>23</v>
      </c>
      <c r="N206" s="745">
        <f t="shared" si="3"/>
        <v>0</v>
      </c>
      <c r="O206" s="745">
        <f t="shared" si="3"/>
        <v>0</v>
      </c>
      <c r="P206" s="745">
        <f>N206*N207*N208*N209</f>
        <v>0</v>
      </c>
      <c r="Q206" s="745">
        <f>O206*O207*O208*O209</f>
        <v>0</v>
      </c>
    </row>
    <row r="207" spans="1:17" ht="11.1" customHeight="1" x14ac:dyDescent="0.25">
      <c r="A207" s="354" t="s">
        <v>313</v>
      </c>
      <c r="B207" s="106" t="s">
        <v>367</v>
      </c>
      <c r="C207" s="107" t="s">
        <v>331</v>
      </c>
      <c r="D207" s="106" t="s">
        <v>332</v>
      </c>
      <c r="E207" s="106">
        <v>3</v>
      </c>
      <c r="F207" s="106" t="s">
        <v>590</v>
      </c>
      <c r="G207" s="105" t="s">
        <v>21</v>
      </c>
      <c r="H207" s="114" t="s">
        <v>23</v>
      </c>
      <c r="I207" s="469" t="str">
        <f>[1]EPPO!I207</f>
        <v>Não</v>
      </c>
      <c r="J207" s="469">
        <f>[1]EPPO!J207</f>
        <v>0</v>
      </c>
      <c r="K207" s="144" t="s">
        <v>517</v>
      </c>
      <c r="L207" s="396"/>
      <c r="N207" s="745">
        <f t="shared" si="3"/>
        <v>0</v>
      </c>
      <c r="O207" s="745">
        <f t="shared" si="3"/>
        <v>0</v>
      </c>
      <c r="P207" s="745"/>
      <c r="Q207" s="745"/>
    </row>
    <row r="208" spans="1:17" ht="11.1" customHeight="1" x14ac:dyDescent="0.25">
      <c r="A208" s="354" t="s">
        <v>313</v>
      </c>
      <c r="B208" s="106" t="s">
        <v>367</v>
      </c>
      <c r="C208" s="107" t="s">
        <v>331</v>
      </c>
      <c r="D208" s="106" t="s">
        <v>332</v>
      </c>
      <c r="E208" s="106">
        <v>3</v>
      </c>
      <c r="F208" s="106" t="s">
        <v>590</v>
      </c>
      <c r="G208" s="105" t="s">
        <v>19</v>
      </c>
      <c r="H208" s="114" t="s">
        <v>23</v>
      </c>
      <c r="I208" s="469" t="str">
        <f>[1]EPPO!I208</f>
        <v>Não</v>
      </c>
      <c r="J208" s="469">
        <f>[1]EPPO!J208</f>
        <v>0</v>
      </c>
      <c r="K208" s="144" t="s">
        <v>682</v>
      </c>
      <c r="L208" s="396"/>
      <c r="N208" s="745">
        <f t="shared" si="3"/>
        <v>0</v>
      </c>
      <c r="O208" s="745">
        <f t="shared" si="3"/>
        <v>0</v>
      </c>
      <c r="P208" s="745"/>
      <c r="Q208" s="745"/>
    </row>
    <row r="209" spans="1:17" ht="11.1" customHeight="1" thickBot="1" x14ac:dyDescent="0.3">
      <c r="A209" s="355" t="s">
        <v>313</v>
      </c>
      <c r="B209" s="289" t="s">
        <v>367</v>
      </c>
      <c r="C209" s="290" t="s">
        <v>331</v>
      </c>
      <c r="D209" s="289" t="s">
        <v>332</v>
      </c>
      <c r="E209" s="289">
        <v>3</v>
      </c>
      <c r="F209" s="289" t="s">
        <v>590</v>
      </c>
      <c r="G209" s="291" t="s">
        <v>17</v>
      </c>
      <c r="H209" s="296" t="s">
        <v>23</v>
      </c>
      <c r="I209" s="488" t="str">
        <f>[1]EPPO!I209</f>
        <v>Não</v>
      </c>
      <c r="J209" s="488">
        <f>[1]EPPO!J209</f>
        <v>0</v>
      </c>
      <c r="K209" s="292" t="s">
        <v>681</v>
      </c>
      <c r="L209" s="397"/>
      <c r="N209" s="745">
        <f t="shared" si="3"/>
        <v>0</v>
      </c>
      <c r="O209" s="745">
        <f t="shared" si="3"/>
        <v>0</v>
      </c>
      <c r="P209" s="745"/>
      <c r="Q209" s="745"/>
    </row>
    <row r="210" spans="1:17" ht="11.1" customHeight="1" x14ac:dyDescent="0.25">
      <c r="A210" s="284" t="s">
        <v>313</v>
      </c>
      <c r="B210" s="282" t="s">
        <v>367</v>
      </c>
      <c r="C210" s="283" t="s">
        <v>331</v>
      </c>
      <c r="D210" s="282" t="s">
        <v>332</v>
      </c>
      <c r="E210" s="282">
        <v>4</v>
      </c>
      <c r="F210" s="282" t="s">
        <v>595</v>
      </c>
      <c r="G210" s="282" t="s">
        <v>14</v>
      </c>
      <c r="H210" s="294" t="s">
        <v>15</v>
      </c>
      <c r="I210" s="600" t="str">
        <f>[1]EPPO!I210</f>
        <v>Sim</v>
      </c>
      <c r="J210" s="600">
        <f>[1]EPPO!J210</f>
        <v>0</v>
      </c>
      <c r="K210" s="285" t="s">
        <v>34</v>
      </c>
      <c r="L210" s="393" t="s">
        <v>23</v>
      </c>
      <c r="N210" s="745">
        <f t="shared" si="3"/>
        <v>1</v>
      </c>
      <c r="O210" s="745">
        <f t="shared" si="3"/>
        <v>1</v>
      </c>
      <c r="P210" s="745">
        <f>N210*N211*N212*N213</f>
        <v>0</v>
      </c>
      <c r="Q210" s="745">
        <f>O210*O211*O212*O213</f>
        <v>0</v>
      </c>
    </row>
    <row r="211" spans="1:17" ht="11.1" customHeight="1" x14ac:dyDescent="0.25">
      <c r="A211" s="105" t="s">
        <v>313</v>
      </c>
      <c r="B211" s="106" t="s">
        <v>367</v>
      </c>
      <c r="C211" s="107" t="s">
        <v>331</v>
      </c>
      <c r="D211" s="106" t="s">
        <v>332</v>
      </c>
      <c r="E211" s="106">
        <v>4</v>
      </c>
      <c r="F211" s="106" t="s">
        <v>595</v>
      </c>
      <c r="G211" s="105" t="s">
        <v>21</v>
      </c>
      <c r="H211" s="114" t="s">
        <v>23</v>
      </c>
      <c r="I211" s="469" t="str">
        <f>[1]EPPO!I211</f>
        <v>Não</v>
      </c>
      <c r="J211" s="469">
        <f>[1]EPPO!J211</f>
        <v>0</v>
      </c>
      <c r="K211" s="144" t="s">
        <v>685</v>
      </c>
      <c r="L211" s="393"/>
      <c r="N211" s="745">
        <f t="shared" si="3"/>
        <v>0</v>
      </c>
      <c r="O211" s="745">
        <f t="shared" si="3"/>
        <v>0</v>
      </c>
      <c r="P211" s="745"/>
      <c r="Q211" s="745"/>
    </row>
    <row r="212" spans="1:17" ht="11.1" customHeight="1" x14ac:dyDescent="0.25">
      <c r="A212" s="105" t="s">
        <v>313</v>
      </c>
      <c r="B212" s="106" t="s">
        <v>367</v>
      </c>
      <c r="C212" s="107" t="s">
        <v>331</v>
      </c>
      <c r="D212" s="106" t="s">
        <v>332</v>
      </c>
      <c r="E212" s="106">
        <v>4</v>
      </c>
      <c r="F212" s="106" t="s">
        <v>595</v>
      </c>
      <c r="G212" s="105" t="s">
        <v>19</v>
      </c>
      <c r="H212" s="114" t="s">
        <v>23</v>
      </c>
      <c r="I212" s="469" t="str">
        <f>[1]EPPO!I212</f>
        <v>Não</v>
      </c>
      <c r="J212" s="469">
        <f>[1]EPPO!J212</f>
        <v>0</v>
      </c>
      <c r="K212" s="144" t="s">
        <v>684</v>
      </c>
      <c r="L212" s="393"/>
      <c r="N212" s="745">
        <f t="shared" si="3"/>
        <v>0</v>
      </c>
      <c r="O212" s="745">
        <f t="shared" si="3"/>
        <v>0</v>
      </c>
      <c r="P212" s="745"/>
      <c r="Q212" s="745"/>
    </row>
    <row r="213" spans="1:17" ht="11.1" customHeight="1" x14ac:dyDescent="0.25">
      <c r="A213" s="105" t="s">
        <v>313</v>
      </c>
      <c r="B213" s="106" t="s">
        <v>367</v>
      </c>
      <c r="C213" s="107" t="s">
        <v>331</v>
      </c>
      <c r="D213" s="106" t="s">
        <v>332</v>
      </c>
      <c r="E213" s="106">
        <v>4</v>
      </c>
      <c r="F213" s="106" t="s">
        <v>595</v>
      </c>
      <c r="G213" s="105" t="s">
        <v>17</v>
      </c>
      <c r="H213" s="114" t="s">
        <v>23</v>
      </c>
      <c r="I213" s="469" t="str">
        <f>[1]EPPO!I213</f>
        <v>Não</v>
      </c>
      <c r="J213" s="469">
        <f>[1]EPPO!J213</f>
        <v>0</v>
      </c>
      <c r="K213" s="144" t="s">
        <v>683</v>
      </c>
      <c r="L213" s="394"/>
      <c r="N213" s="745">
        <f t="shared" si="3"/>
        <v>0</v>
      </c>
      <c r="O213" s="745">
        <f t="shared" si="3"/>
        <v>0</v>
      </c>
      <c r="P213" s="745"/>
      <c r="Q213" s="745"/>
    </row>
    <row r="214" spans="1:17" ht="11.1" customHeight="1" x14ac:dyDescent="0.25">
      <c r="A214" s="105" t="s">
        <v>313</v>
      </c>
      <c r="B214" s="106" t="s">
        <v>367</v>
      </c>
      <c r="C214" s="107" t="s">
        <v>331</v>
      </c>
      <c r="D214" s="106" t="s">
        <v>332</v>
      </c>
      <c r="E214" s="106">
        <v>5</v>
      </c>
      <c r="F214" s="106" t="s">
        <v>575</v>
      </c>
      <c r="G214" s="106" t="s">
        <v>14</v>
      </c>
      <c r="H214" s="114" t="s">
        <v>15</v>
      </c>
      <c r="I214" s="469" t="str">
        <f>[1]EPPO!I214</f>
        <v>Sim</v>
      </c>
      <c r="J214" s="469">
        <f>[1]EPPO!J214</f>
        <v>0</v>
      </c>
      <c r="K214" s="144" t="s">
        <v>34</v>
      </c>
      <c r="L214" s="392" t="s">
        <v>23</v>
      </c>
      <c r="N214" s="745">
        <f t="shared" si="3"/>
        <v>1</v>
      </c>
      <c r="O214" s="745">
        <f t="shared" si="3"/>
        <v>1</v>
      </c>
      <c r="P214" s="745">
        <f>N214*N215*N216*N217</f>
        <v>0</v>
      </c>
      <c r="Q214" s="745">
        <f>O214*O215*O216*O217</f>
        <v>0</v>
      </c>
    </row>
    <row r="215" spans="1:17" ht="11.1" customHeight="1" x14ac:dyDescent="0.25">
      <c r="A215" s="105" t="s">
        <v>313</v>
      </c>
      <c r="B215" s="106" t="s">
        <v>367</v>
      </c>
      <c r="C215" s="107" t="s">
        <v>331</v>
      </c>
      <c r="D215" s="106" t="s">
        <v>332</v>
      </c>
      <c r="E215" s="106">
        <v>5</v>
      </c>
      <c r="F215" s="106" t="s">
        <v>575</v>
      </c>
      <c r="G215" s="105" t="s">
        <v>21</v>
      </c>
      <c r="H215" s="114" t="s">
        <v>15</v>
      </c>
      <c r="I215" s="469" t="str">
        <f>[1]EPPO!I215</f>
        <v>Sim</v>
      </c>
      <c r="J215" s="469">
        <f>[1]EPPO!J215</f>
        <v>0</v>
      </c>
      <c r="K215" s="144" t="s">
        <v>686</v>
      </c>
      <c r="L215" s="393"/>
      <c r="N215" s="745">
        <f t="shared" si="3"/>
        <v>1</v>
      </c>
      <c r="O215" s="745">
        <f t="shared" si="3"/>
        <v>1</v>
      </c>
      <c r="P215" s="745"/>
      <c r="Q215" s="745"/>
    </row>
    <row r="216" spans="1:17" ht="11.1" customHeight="1" x14ac:dyDescent="0.25">
      <c r="A216" s="105" t="s">
        <v>313</v>
      </c>
      <c r="B216" s="106" t="s">
        <v>367</v>
      </c>
      <c r="C216" s="107" t="s">
        <v>331</v>
      </c>
      <c r="D216" s="106" t="s">
        <v>332</v>
      </c>
      <c r="E216" s="106">
        <v>5</v>
      </c>
      <c r="F216" s="106" t="s">
        <v>575</v>
      </c>
      <c r="G216" s="105" t="s">
        <v>19</v>
      </c>
      <c r="H216" s="114" t="s">
        <v>23</v>
      </c>
      <c r="I216" s="469" t="str">
        <f>[1]EPPO!I216</f>
        <v>Não</v>
      </c>
      <c r="J216" s="469">
        <f>[1]EPPO!J216</f>
        <v>0</v>
      </c>
      <c r="K216" s="144" t="s">
        <v>670</v>
      </c>
      <c r="L216" s="393"/>
      <c r="N216" s="745">
        <f t="shared" si="3"/>
        <v>0</v>
      </c>
      <c r="O216" s="745">
        <f t="shared" si="3"/>
        <v>0</v>
      </c>
      <c r="P216" s="745"/>
      <c r="Q216" s="745"/>
    </row>
    <row r="217" spans="1:17" ht="11.1" customHeight="1" thickBot="1" x14ac:dyDescent="0.3">
      <c r="A217" s="267" t="s">
        <v>313</v>
      </c>
      <c r="B217" s="265" t="s">
        <v>367</v>
      </c>
      <c r="C217" s="266" t="s">
        <v>331</v>
      </c>
      <c r="D217" s="265" t="s">
        <v>332</v>
      </c>
      <c r="E217" s="265">
        <v>5</v>
      </c>
      <c r="F217" s="265" t="s">
        <v>575</v>
      </c>
      <c r="G217" s="267" t="s">
        <v>17</v>
      </c>
      <c r="H217" s="293" t="s">
        <v>15</v>
      </c>
      <c r="I217" s="603" t="str">
        <f>[1]EPPO!I217</f>
        <v>Sim</v>
      </c>
      <c r="J217" s="603">
        <f>[1]EPPO!J217</f>
        <v>0</v>
      </c>
      <c r="K217" s="268" t="s">
        <v>495</v>
      </c>
      <c r="L217" s="393"/>
      <c r="N217" s="745">
        <f t="shared" si="3"/>
        <v>1</v>
      </c>
      <c r="O217" s="745">
        <f t="shared" si="3"/>
        <v>1</v>
      </c>
      <c r="P217" s="745"/>
      <c r="Q217" s="745"/>
    </row>
    <row r="218" spans="1:17" ht="11.1" customHeight="1" x14ac:dyDescent="0.25">
      <c r="A218" s="353" t="s">
        <v>313</v>
      </c>
      <c r="B218" s="286" t="s">
        <v>367</v>
      </c>
      <c r="C218" s="287" t="s">
        <v>331</v>
      </c>
      <c r="D218" s="286" t="s">
        <v>332</v>
      </c>
      <c r="E218" s="286">
        <v>6</v>
      </c>
      <c r="F218" s="286" t="s">
        <v>578</v>
      </c>
      <c r="G218" s="286" t="s">
        <v>14</v>
      </c>
      <c r="H218" s="295" t="s">
        <v>15</v>
      </c>
      <c r="I218" s="586" t="str">
        <f>[1]EPPO!I218</f>
        <v>Sim</v>
      </c>
      <c r="J218" s="586">
        <f>[1]EPPO!J218</f>
        <v>0</v>
      </c>
      <c r="K218" s="288" t="s">
        <v>34</v>
      </c>
      <c r="L218" s="395" t="s">
        <v>23</v>
      </c>
      <c r="N218" s="745">
        <f t="shared" si="3"/>
        <v>1</v>
      </c>
      <c r="O218" s="745">
        <f t="shared" si="3"/>
        <v>1</v>
      </c>
      <c r="P218" s="745">
        <f>N218*N219*N220*N221</f>
        <v>0</v>
      </c>
      <c r="Q218" s="745">
        <f>O218*O219*O220*O221</f>
        <v>0</v>
      </c>
    </row>
    <row r="219" spans="1:17" ht="11.1" customHeight="1" x14ac:dyDescent="0.25">
      <c r="A219" s="354" t="s">
        <v>313</v>
      </c>
      <c r="B219" s="106" t="s">
        <v>367</v>
      </c>
      <c r="C219" s="107" t="s">
        <v>331</v>
      </c>
      <c r="D219" s="106" t="s">
        <v>332</v>
      </c>
      <c r="E219" s="106">
        <v>6</v>
      </c>
      <c r="F219" s="106" t="s">
        <v>578</v>
      </c>
      <c r="G219" s="105" t="s">
        <v>21</v>
      </c>
      <c r="H219" s="114" t="s">
        <v>23</v>
      </c>
      <c r="I219" s="469" t="str">
        <f>[1]EPPO!I219</f>
        <v>Não</v>
      </c>
      <c r="J219" s="469">
        <f>[1]EPPO!J219</f>
        <v>0</v>
      </c>
      <c r="K219" s="144" t="s">
        <v>689</v>
      </c>
      <c r="L219" s="396"/>
      <c r="N219" s="745">
        <f t="shared" si="3"/>
        <v>0</v>
      </c>
      <c r="O219" s="745">
        <f t="shared" si="3"/>
        <v>0</v>
      </c>
      <c r="P219" s="745"/>
      <c r="Q219" s="745"/>
    </row>
    <row r="220" spans="1:17" ht="11.1" customHeight="1" x14ac:dyDescent="0.25">
      <c r="A220" s="354" t="s">
        <v>313</v>
      </c>
      <c r="B220" s="106" t="s">
        <v>367</v>
      </c>
      <c r="C220" s="107" t="s">
        <v>331</v>
      </c>
      <c r="D220" s="106" t="s">
        <v>332</v>
      </c>
      <c r="E220" s="106">
        <v>6</v>
      </c>
      <c r="F220" s="106" t="s">
        <v>578</v>
      </c>
      <c r="G220" s="105" t="s">
        <v>19</v>
      </c>
      <c r="H220" s="114" t="s">
        <v>23</v>
      </c>
      <c r="I220" s="469" t="str">
        <f>[1]EPPO!I220</f>
        <v>Não</v>
      </c>
      <c r="J220" s="469">
        <f>[1]EPPO!J220</f>
        <v>0</v>
      </c>
      <c r="K220" s="144" t="s">
        <v>688</v>
      </c>
      <c r="L220" s="396"/>
      <c r="N220" s="745">
        <f t="shared" si="3"/>
        <v>0</v>
      </c>
      <c r="O220" s="745">
        <f t="shared" si="3"/>
        <v>0</v>
      </c>
      <c r="P220" s="745"/>
      <c r="Q220" s="745"/>
    </row>
    <row r="221" spans="1:17" ht="11.1" customHeight="1" thickBot="1" x14ac:dyDescent="0.3">
      <c r="A221" s="355" t="s">
        <v>313</v>
      </c>
      <c r="B221" s="289" t="s">
        <v>367</v>
      </c>
      <c r="C221" s="290" t="s">
        <v>331</v>
      </c>
      <c r="D221" s="289" t="s">
        <v>332</v>
      </c>
      <c r="E221" s="289">
        <v>6</v>
      </c>
      <c r="F221" s="289" t="s">
        <v>578</v>
      </c>
      <c r="G221" s="291" t="s">
        <v>17</v>
      </c>
      <c r="H221" s="296" t="s">
        <v>23</v>
      </c>
      <c r="I221" s="488" t="str">
        <f>[1]EPPO!I221</f>
        <v>Não</v>
      </c>
      <c r="J221" s="488">
        <f>[1]EPPO!J221</f>
        <v>0</v>
      </c>
      <c r="K221" s="292" t="s">
        <v>687</v>
      </c>
      <c r="L221" s="397"/>
      <c r="N221" s="745">
        <f t="shared" si="3"/>
        <v>0</v>
      </c>
      <c r="O221" s="745">
        <f t="shared" si="3"/>
        <v>0</v>
      </c>
      <c r="P221" s="745"/>
      <c r="Q221" s="745"/>
    </row>
    <row r="222" spans="1:17" ht="11.1" customHeight="1" x14ac:dyDescent="0.25">
      <c r="A222" s="345" t="s">
        <v>313</v>
      </c>
      <c r="B222" s="269" t="s">
        <v>367</v>
      </c>
      <c r="C222" s="270" t="s">
        <v>333</v>
      </c>
      <c r="D222" s="269" t="s">
        <v>334</v>
      </c>
      <c r="E222" s="269">
        <v>1</v>
      </c>
      <c r="F222" s="269" t="s">
        <v>604</v>
      </c>
      <c r="G222" s="269" t="s">
        <v>14</v>
      </c>
      <c r="H222" s="269" t="s">
        <v>15</v>
      </c>
      <c r="I222" s="728" t="str">
        <f>[1]EPPO!I222</f>
        <v>Sim</v>
      </c>
      <c r="J222" s="728">
        <f>[1]EPPO!J222</f>
        <v>0</v>
      </c>
      <c r="K222" s="272" t="s">
        <v>550</v>
      </c>
      <c r="L222" s="387" t="s">
        <v>15</v>
      </c>
      <c r="N222" s="745">
        <f t="shared" si="3"/>
        <v>1</v>
      </c>
      <c r="O222" s="745">
        <f t="shared" si="3"/>
        <v>1</v>
      </c>
      <c r="P222" s="745">
        <f>N222*N223*N224*N225</f>
        <v>1</v>
      </c>
      <c r="Q222" s="745">
        <f>O222*O223*O224*O225</f>
        <v>1</v>
      </c>
    </row>
    <row r="223" spans="1:17" ht="11.1" customHeight="1" x14ac:dyDescent="0.25">
      <c r="A223" s="113" t="s">
        <v>313</v>
      </c>
      <c r="B223" s="109" t="s">
        <v>367</v>
      </c>
      <c r="C223" s="110" t="s">
        <v>333</v>
      </c>
      <c r="D223" s="109" t="s">
        <v>334</v>
      </c>
      <c r="E223" s="109">
        <v>1</v>
      </c>
      <c r="F223" s="109" t="s">
        <v>604</v>
      </c>
      <c r="G223" s="113" t="s">
        <v>21</v>
      </c>
      <c r="H223" s="109" t="s">
        <v>15</v>
      </c>
      <c r="I223" s="112" t="str">
        <f>[1]EPPO!I223</f>
        <v>Sim</v>
      </c>
      <c r="J223" s="112">
        <f>[1]EPPO!J223</f>
        <v>0</v>
      </c>
      <c r="K223" s="145" t="s">
        <v>691</v>
      </c>
      <c r="L223" s="387"/>
      <c r="N223" s="745">
        <f t="shared" si="3"/>
        <v>1</v>
      </c>
      <c r="O223" s="745">
        <f t="shared" si="3"/>
        <v>1</v>
      </c>
      <c r="P223" s="745"/>
      <c r="Q223" s="745"/>
    </row>
    <row r="224" spans="1:17" ht="11.1" customHeight="1" x14ac:dyDescent="0.25">
      <c r="A224" s="113" t="s">
        <v>313</v>
      </c>
      <c r="B224" s="109" t="s">
        <v>367</v>
      </c>
      <c r="C224" s="110" t="s">
        <v>333</v>
      </c>
      <c r="D224" s="109" t="s">
        <v>334</v>
      </c>
      <c r="E224" s="109">
        <v>1</v>
      </c>
      <c r="F224" s="109" t="s">
        <v>604</v>
      </c>
      <c r="G224" s="113" t="s">
        <v>19</v>
      </c>
      <c r="H224" s="109" t="s">
        <v>15</v>
      </c>
      <c r="I224" s="112" t="str">
        <f>[1]EPPO!I224</f>
        <v>Sim</v>
      </c>
      <c r="J224" s="112">
        <f>[1]EPPO!J224</f>
        <v>0</v>
      </c>
      <c r="K224" s="145" t="s">
        <v>690</v>
      </c>
      <c r="L224" s="387"/>
      <c r="N224" s="745">
        <f t="shared" si="3"/>
        <v>1</v>
      </c>
      <c r="O224" s="745">
        <f t="shared" si="3"/>
        <v>1</v>
      </c>
      <c r="P224" s="745"/>
      <c r="Q224" s="745"/>
    </row>
    <row r="225" spans="1:17" ht="11.1" customHeight="1" x14ac:dyDescent="0.25">
      <c r="A225" s="113" t="s">
        <v>313</v>
      </c>
      <c r="B225" s="109" t="s">
        <v>367</v>
      </c>
      <c r="C225" s="110" t="s">
        <v>333</v>
      </c>
      <c r="D225" s="109" t="s">
        <v>334</v>
      </c>
      <c r="E225" s="109">
        <v>1</v>
      </c>
      <c r="F225" s="109" t="s">
        <v>604</v>
      </c>
      <c r="G225" s="113" t="s">
        <v>17</v>
      </c>
      <c r="H225" s="109" t="s">
        <v>15</v>
      </c>
      <c r="I225" s="112" t="str">
        <f>[1]EPPO!I225</f>
        <v>Sim</v>
      </c>
      <c r="J225" s="112">
        <f>[1]EPPO!J225</f>
        <v>0</v>
      </c>
      <c r="K225" s="145" t="s">
        <v>551</v>
      </c>
      <c r="L225" s="391"/>
      <c r="N225" s="745">
        <f t="shared" si="3"/>
        <v>1</v>
      </c>
      <c r="O225" s="745">
        <f t="shared" si="3"/>
        <v>1</v>
      </c>
      <c r="P225" s="745"/>
      <c r="Q225" s="745"/>
    </row>
    <row r="226" spans="1:17" ht="11.1" customHeight="1" x14ac:dyDescent="0.25">
      <c r="A226" s="113" t="s">
        <v>313</v>
      </c>
      <c r="B226" s="109" t="s">
        <v>367</v>
      </c>
      <c r="C226" s="110" t="s">
        <v>333</v>
      </c>
      <c r="D226" s="109" t="s">
        <v>334</v>
      </c>
      <c r="E226" s="109">
        <v>2</v>
      </c>
      <c r="F226" s="109" t="s">
        <v>607</v>
      </c>
      <c r="G226" s="109" t="s">
        <v>14</v>
      </c>
      <c r="H226" s="109" t="s">
        <v>23</v>
      </c>
      <c r="I226" s="112" t="str">
        <f>[1]EPPO!I226</f>
        <v>Não</v>
      </c>
      <c r="J226" s="112">
        <f>[1]EPPO!J226</f>
        <v>0</v>
      </c>
      <c r="K226" s="145" t="s">
        <v>692</v>
      </c>
      <c r="L226" s="386" t="s">
        <v>23</v>
      </c>
      <c r="N226" s="745">
        <f t="shared" si="3"/>
        <v>0</v>
      </c>
      <c r="O226" s="745">
        <f t="shared" si="3"/>
        <v>0</v>
      </c>
      <c r="P226" s="745">
        <f>N226*N227*N228*N229</f>
        <v>0</v>
      </c>
      <c r="Q226" s="745">
        <f>O226*O227*O228*O229</f>
        <v>0</v>
      </c>
    </row>
    <row r="227" spans="1:17" ht="11.1" customHeight="1" x14ac:dyDescent="0.25">
      <c r="A227" s="113" t="s">
        <v>313</v>
      </c>
      <c r="B227" s="109" t="s">
        <v>367</v>
      </c>
      <c r="C227" s="110" t="s">
        <v>333</v>
      </c>
      <c r="D227" s="109" t="s">
        <v>334</v>
      </c>
      <c r="E227" s="109">
        <v>2</v>
      </c>
      <c r="F227" s="109" t="s">
        <v>607</v>
      </c>
      <c r="G227" s="113" t="s">
        <v>21</v>
      </c>
      <c r="H227" s="109" t="s">
        <v>23</v>
      </c>
      <c r="I227" s="112" t="str">
        <f>[1]EPPO!I227</f>
        <v>Não</v>
      </c>
      <c r="J227" s="112">
        <f>[1]EPPO!J227</f>
        <v>0</v>
      </c>
      <c r="K227" s="145" t="s">
        <v>694</v>
      </c>
      <c r="L227" s="387"/>
      <c r="N227" s="745">
        <f t="shared" si="3"/>
        <v>0</v>
      </c>
      <c r="O227" s="745">
        <f t="shared" si="3"/>
        <v>0</v>
      </c>
      <c r="P227" s="745"/>
      <c r="Q227" s="745"/>
    </row>
    <row r="228" spans="1:17" ht="11.1" customHeight="1" x14ac:dyDescent="0.25">
      <c r="A228" s="113" t="s">
        <v>313</v>
      </c>
      <c r="B228" s="109" t="s">
        <v>367</v>
      </c>
      <c r="C228" s="110" t="s">
        <v>333</v>
      </c>
      <c r="D228" s="109" t="s">
        <v>334</v>
      </c>
      <c r="E228" s="109">
        <v>2</v>
      </c>
      <c r="F228" s="109" t="s">
        <v>607</v>
      </c>
      <c r="G228" s="113" t="s">
        <v>19</v>
      </c>
      <c r="H228" s="109" t="s">
        <v>23</v>
      </c>
      <c r="I228" s="112" t="str">
        <f>[1]EPPO!I228</f>
        <v>Não</v>
      </c>
      <c r="J228" s="112">
        <f>[1]EPPO!J228</f>
        <v>0</v>
      </c>
      <c r="K228" s="145" t="s">
        <v>693</v>
      </c>
      <c r="L228" s="387"/>
      <c r="N228" s="745">
        <f t="shared" si="3"/>
        <v>0</v>
      </c>
      <c r="O228" s="745">
        <f t="shared" si="3"/>
        <v>0</v>
      </c>
      <c r="P228" s="745"/>
      <c r="Q228" s="745"/>
    </row>
    <row r="229" spans="1:17" ht="11.1" customHeight="1" thickBot="1" x14ac:dyDescent="0.3">
      <c r="A229" s="301" t="s">
        <v>313</v>
      </c>
      <c r="B229" s="299" t="s">
        <v>367</v>
      </c>
      <c r="C229" s="300" t="s">
        <v>333</v>
      </c>
      <c r="D229" s="299" t="s">
        <v>334</v>
      </c>
      <c r="E229" s="299">
        <v>2</v>
      </c>
      <c r="F229" s="299" t="s">
        <v>607</v>
      </c>
      <c r="G229" s="301" t="s">
        <v>17</v>
      </c>
      <c r="H229" s="299" t="s">
        <v>23</v>
      </c>
      <c r="I229" s="593" t="str">
        <f>[1]EPPO!I229</f>
        <v>Não</v>
      </c>
      <c r="J229" s="593">
        <f>[1]EPPO!J229</f>
        <v>0</v>
      </c>
      <c r="K229" s="302" t="s">
        <v>693</v>
      </c>
      <c r="L229" s="387"/>
      <c r="N229" s="745">
        <f t="shared" si="3"/>
        <v>0</v>
      </c>
      <c r="O229" s="745">
        <f t="shared" si="3"/>
        <v>0</v>
      </c>
      <c r="P229" s="745"/>
      <c r="Q229" s="745"/>
    </row>
    <row r="230" spans="1:17" ht="11.1" customHeight="1" x14ac:dyDescent="0.25">
      <c r="A230" s="346" t="s">
        <v>313</v>
      </c>
      <c r="B230" s="273" t="s">
        <v>367</v>
      </c>
      <c r="C230" s="274" t="s">
        <v>333</v>
      </c>
      <c r="D230" s="273" t="s">
        <v>334</v>
      </c>
      <c r="E230" s="273">
        <v>3</v>
      </c>
      <c r="F230" s="273" t="s">
        <v>609</v>
      </c>
      <c r="G230" s="273" t="s">
        <v>14</v>
      </c>
      <c r="H230" s="275" t="s">
        <v>15</v>
      </c>
      <c r="I230" s="723" t="str">
        <f>[1]EPPO!I230</f>
        <v>Sim</v>
      </c>
      <c r="J230" s="723">
        <f>[1]EPPO!J230</f>
        <v>0</v>
      </c>
      <c r="K230" s="276" t="s">
        <v>34</v>
      </c>
      <c r="L230" s="388" t="s">
        <v>23</v>
      </c>
      <c r="N230" s="745">
        <f t="shared" si="3"/>
        <v>1</v>
      </c>
      <c r="O230" s="745">
        <f t="shared" si="3"/>
        <v>1</v>
      </c>
      <c r="P230" s="745">
        <f>N230*N231*N232*N233</f>
        <v>0</v>
      </c>
      <c r="Q230" s="745">
        <f>O230*O231*O232*O233</f>
        <v>0</v>
      </c>
    </row>
    <row r="231" spans="1:17" ht="11.1" customHeight="1" x14ac:dyDescent="0.25">
      <c r="A231" s="347" t="s">
        <v>313</v>
      </c>
      <c r="B231" s="109" t="s">
        <v>367</v>
      </c>
      <c r="C231" s="110" t="s">
        <v>333</v>
      </c>
      <c r="D231" s="109" t="s">
        <v>334</v>
      </c>
      <c r="E231" s="109">
        <v>3</v>
      </c>
      <c r="F231" s="109" t="s">
        <v>609</v>
      </c>
      <c r="G231" s="113" t="s">
        <v>21</v>
      </c>
      <c r="H231" s="111" t="s">
        <v>23</v>
      </c>
      <c r="I231" s="466" t="str">
        <f>[1]EPPO!I231</f>
        <v>Não</v>
      </c>
      <c r="J231" s="466">
        <f>[1]EPPO!J231</f>
        <v>0</v>
      </c>
      <c r="K231" s="145" t="s">
        <v>648</v>
      </c>
      <c r="L231" s="389"/>
      <c r="N231" s="745">
        <f t="shared" si="3"/>
        <v>0</v>
      </c>
      <c r="O231" s="745">
        <f t="shared" si="3"/>
        <v>0</v>
      </c>
      <c r="P231" s="745"/>
      <c r="Q231" s="745"/>
    </row>
    <row r="232" spans="1:17" ht="11.1" customHeight="1" x14ac:dyDescent="0.25">
      <c r="A232" s="347" t="s">
        <v>313</v>
      </c>
      <c r="B232" s="109" t="s">
        <v>367</v>
      </c>
      <c r="C232" s="110" t="s">
        <v>333</v>
      </c>
      <c r="D232" s="109" t="s">
        <v>334</v>
      </c>
      <c r="E232" s="109">
        <v>3</v>
      </c>
      <c r="F232" s="109" t="s">
        <v>609</v>
      </c>
      <c r="G232" s="113" t="s">
        <v>19</v>
      </c>
      <c r="H232" s="111" t="s">
        <v>23</v>
      </c>
      <c r="I232" s="466" t="str">
        <f>[1]EPPO!I232</f>
        <v>Não</v>
      </c>
      <c r="J232" s="466">
        <f>[1]EPPO!J232</f>
        <v>0</v>
      </c>
      <c r="K232" s="145" t="s">
        <v>695</v>
      </c>
      <c r="L232" s="389"/>
      <c r="N232" s="745">
        <f t="shared" si="3"/>
        <v>0</v>
      </c>
      <c r="O232" s="745">
        <f t="shared" si="3"/>
        <v>0</v>
      </c>
      <c r="P232" s="745"/>
      <c r="Q232" s="745"/>
    </row>
    <row r="233" spans="1:17" ht="11.1" customHeight="1" thickBot="1" x14ac:dyDescent="0.3">
      <c r="A233" s="348" t="s">
        <v>313</v>
      </c>
      <c r="B233" s="277" t="s">
        <v>367</v>
      </c>
      <c r="C233" s="278" t="s">
        <v>333</v>
      </c>
      <c r="D233" s="277" t="s">
        <v>334</v>
      </c>
      <c r="E233" s="277">
        <v>3</v>
      </c>
      <c r="F233" s="277" t="s">
        <v>609</v>
      </c>
      <c r="G233" s="279" t="s">
        <v>17</v>
      </c>
      <c r="H233" s="280" t="s">
        <v>15</v>
      </c>
      <c r="I233" s="605" t="str">
        <f>[1]EPPO!I233</f>
        <v>Sim</v>
      </c>
      <c r="J233" s="605">
        <f>[1]EPPO!J233</f>
        <v>0</v>
      </c>
      <c r="K233" s="281" t="s">
        <v>50</v>
      </c>
      <c r="L233" s="390"/>
      <c r="N233" s="745">
        <f t="shared" si="3"/>
        <v>1</v>
      </c>
      <c r="O233" s="745">
        <f t="shared" si="3"/>
        <v>1</v>
      </c>
      <c r="P233" s="745"/>
      <c r="Q233" s="745"/>
    </row>
    <row r="234" spans="1:17" ht="11.1" customHeight="1" x14ac:dyDescent="0.25">
      <c r="A234" s="345" t="s">
        <v>313</v>
      </c>
      <c r="B234" s="269" t="s">
        <v>367</v>
      </c>
      <c r="C234" s="270" t="s">
        <v>333</v>
      </c>
      <c r="D234" s="269" t="s">
        <v>334</v>
      </c>
      <c r="E234" s="269">
        <v>4</v>
      </c>
      <c r="F234" s="269" t="s">
        <v>613</v>
      </c>
      <c r="G234" s="269" t="s">
        <v>14</v>
      </c>
      <c r="H234" s="269" t="s">
        <v>23</v>
      </c>
      <c r="I234" s="728" t="str">
        <f>[1]EPPO!I234</f>
        <v>Não</v>
      </c>
      <c r="J234" s="728">
        <f>[1]EPPO!J234</f>
        <v>0</v>
      </c>
      <c r="K234" s="272" t="s">
        <v>649</v>
      </c>
      <c r="L234" s="387" t="s">
        <v>23</v>
      </c>
      <c r="N234" s="745">
        <f t="shared" si="3"/>
        <v>0</v>
      </c>
      <c r="O234" s="745">
        <f t="shared" si="3"/>
        <v>0</v>
      </c>
      <c r="P234" s="745">
        <f>N234*N235*N236*N237</f>
        <v>0</v>
      </c>
      <c r="Q234" s="745">
        <f>O234*O235*O236*O237</f>
        <v>0</v>
      </c>
    </row>
    <row r="235" spans="1:17" ht="11.1" customHeight="1" x14ac:dyDescent="0.25">
      <c r="A235" s="113" t="s">
        <v>313</v>
      </c>
      <c r="B235" s="109" t="s">
        <v>367</v>
      </c>
      <c r="C235" s="110" t="s">
        <v>333</v>
      </c>
      <c r="D235" s="109" t="s">
        <v>334</v>
      </c>
      <c r="E235" s="109">
        <v>4</v>
      </c>
      <c r="F235" s="109" t="s">
        <v>613</v>
      </c>
      <c r="G235" s="113" t="s">
        <v>21</v>
      </c>
      <c r="H235" s="109" t="s">
        <v>23</v>
      </c>
      <c r="I235" s="112" t="str">
        <f>[1]EPPO!I235</f>
        <v>Não</v>
      </c>
      <c r="J235" s="112">
        <f>[1]EPPO!J235</f>
        <v>0</v>
      </c>
      <c r="K235" s="145" t="s">
        <v>517</v>
      </c>
      <c r="L235" s="387"/>
      <c r="N235" s="745">
        <f t="shared" si="3"/>
        <v>0</v>
      </c>
      <c r="O235" s="745">
        <f t="shared" si="3"/>
        <v>0</v>
      </c>
      <c r="P235" s="745"/>
      <c r="Q235" s="745"/>
    </row>
    <row r="236" spans="1:17" ht="11.1" customHeight="1" x14ac:dyDescent="0.25">
      <c r="A236" s="113" t="s">
        <v>313</v>
      </c>
      <c r="B236" s="109" t="s">
        <v>367</v>
      </c>
      <c r="C236" s="110" t="s">
        <v>333</v>
      </c>
      <c r="D236" s="109" t="s">
        <v>334</v>
      </c>
      <c r="E236" s="109">
        <v>4</v>
      </c>
      <c r="F236" s="109" t="s">
        <v>613</v>
      </c>
      <c r="G236" s="113" t="s">
        <v>19</v>
      </c>
      <c r="H236" s="109" t="s">
        <v>23</v>
      </c>
      <c r="I236" s="112" t="str">
        <f>[1]EPPO!I236</f>
        <v>Não</v>
      </c>
      <c r="J236" s="112">
        <f>[1]EPPO!J236</f>
        <v>0</v>
      </c>
      <c r="K236" s="145" t="s">
        <v>696</v>
      </c>
      <c r="L236" s="387"/>
      <c r="N236" s="745">
        <f t="shared" si="3"/>
        <v>0</v>
      </c>
      <c r="O236" s="745">
        <f t="shared" si="3"/>
        <v>0</v>
      </c>
      <c r="P236" s="745"/>
      <c r="Q236" s="745"/>
    </row>
    <row r="237" spans="1:17" ht="11.1" customHeight="1" thickBot="1" x14ac:dyDescent="0.3">
      <c r="A237" s="301" t="s">
        <v>313</v>
      </c>
      <c r="B237" s="299" t="s">
        <v>367</v>
      </c>
      <c r="C237" s="300" t="s">
        <v>333</v>
      </c>
      <c r="D237" s="299" t="s">
        <v>334</v>
      </c>
      <c r="E237" s="299">
        <v>4</v>
      </c>
      <c r="F237" s="299" t="s">
        <v>613</v>
      </c>
      <c r="G237" s="301" t="s">
        <v>17</v>
      </c>
      <c r="H237" s="299" t="s">
        <v>23</v>
      </c>
      <c r="I237" s="593" t="str">
        <f>[1]EPPO!I237</f>
        <v>Não</v>
      </c>
      <c r="J237" s="593">
        <f>[1]EPPO!J237</f>
        <v>0</v>
      </c>
      <c r="K237" s="302" t="s">
        <v>650</v>
      </c>
      <c r="L237" s="387"/>
      <c r="N237" s="745">
        <f t="shared" si="3"/>
        <v>0</v>
      </c>
      <c r="O237" s="745">
        <f t="shared" si="3"/>
        <v>0</v>
      </c>
      <c r="P237" s="745"/>
      <c r="Q237" s="745"/>
    </row>
    <row r="238" spans="1:17" ht="11.1" customHeight="1" x14ac:dyDescent="0.25">
      <c r="A238" s="192" t="s">
        <v>313</v>
      </c>
      <c r="B238" s="193" t="s">
        <v>368</v>
      </c>
      <c r="C238" s="194" t="s">
        <v>335</v>
      </c>
      <c r="D238" s="193" t="s">
        <v>336</v>
      </c>
      <c r="E238" s="193">
        <v>1</v>
      </c>
      <c r="F238" s="193" t="s">
        <v>369</v>
      </c>
      <c r="G238" s="193" t="s">
        <v>14</v>
      </c>
      <c r="H238" s="195" t="s">
        <v>23</v>
      </c>
      <c r="I238" s="475" t="str">
        <f>[1]EPPO!I238</f>
        <v>Não</v>
      </c>
      <c r="J238" s="475">
        <f>[1]EPPO!J238</f>
        <v>0</v>
      </c>
      <c r="K238" s="196" t="s">
        <v>445</v>
      </c>
      <c r="L238" s="383" t="s">
        <v>23</v>
      </c>
      <c r="N238" s="745">
        <f t="shared" si="3"/>
        <v>0</v>
      </c>
      <c r="O238" s="745">
        <f t="shared" si="3"/>
        <v>0</v>
      </c>
      <c r="P238" s="745">
        <f>N238*N239*N240*N241</f>
        <v>0</v>
      </c>
      <c r="Q238" s="745">
        <f>O238*O239*O240*O241</f>
        <v>0</v>
      </c>
    </row>
    <row r="239" spans="1:17" ht="11.1" customHeight="1" x14ac:dyDescent="0.25">
      <c r="A239" s="197" t="s">
        <v>313</v>
      </c>
      <c r="B239" s="92" t="s">
        <v>368</v>
      </c>
      <c r="C239" s="93" t="s">
        <v>335</v>
      </c>
      <c r="D239" s="92" t="s">
        <v>336</v>
      </c>
      <c r="E239" s="92">
        <v>1</v>
      </c>
      <c r="F239" s="92" t="s">
        <v>369</v>
      </c>
      <c r="G239" s="94" t="s">
        <v>21</v>
      </c>
      <c r="H239" s="95" t="s">
        <v>23</v>
      </c>
      <c r="I239" s="464" t="str">
        <f>[1]EPPO!I239</f>
        <v>Não</v>
      </c>
      <c r="J239" s="464">
        <f>[1]EPPO!J239</f>
        <v>0</v>
      </c>
      <c r="K239" s="140" t="s">
        <v>448</v>
      </c>
      <c r="L239" s="384"/>
      <c r="N239" s="745">
        <f t="shared" si="3"/>
        <v>0</v>
      </c>
      <c r="O239" s="745">
        <f t="shared" si="3"/>
        <v>0</v>
      </c>
      <c r="P239" s="745"/>
      <c r="Q239" s="745"/>
    </row>
    <row r="240" spans="1:17" ht="11.1" customHeight="1" x14ac:dyDescent="0.25">
      <c r="A240" s="197" t="s">
        <v>313</v>
      </c>
      <c r="B240" s="92" t="s">
        <v>368</v>
      </c>
      <c r="C240" s="93" t="s">
        <v>335</v>
      </c>
      <c r="D240" s="92" t="s">
        <v>336</v>
      </c>
      <c r="E240" s="92">
        <v>1</v>
      </c>
      <c r="F240" s="92" t="s">
        <v>369</v>
      </c>
      <c r="G240" s="94" t="s">
        <v>19</v>
      </c>
      <c r="H240" s="95" t="s">
        <v>23</v>
      </c>
      <c r="I240" s="464" t="str">
        <f>[1]EPPO!I240</f>
        <v>Não</v>
      </c>
      <c r="J240" s="464">
        <f>[1]EPPO!J240</f>
        <v>0</v>
      </c>
      <c r="K240" s="140" t="s">
        <v>447</v>
      </c>
      <c r="L240" s="384"/>
      <c r="N240" s="745">
        <f t="shared" si="3"/>
        <v>0</v>
      </c>
      <c r="O240" s="745">
        <f t="shared" si="3"/>
        <v>0</v>
      </c>
      <c r="P240" s="745"/>
      <c r="Q240" s="745"/>
    </row>
    <row r="241" spans="1:17" ht="11.1" customHeight="1" thickBot="1" x14ac:dyDescent="0.3">
      <c r="A241" s="198" t="s">
        <v>313</v>
      </c>
      <c r="B241" s="199" t="s">
        <v>368</v>
      </c>
      <c r="C241" s="200" t="s">
        <v>335</v>
      </c>
      <c r="D241" s="199" t="s">
        <v>336</v>
      </c>
      <c r="E241" s="199">
        <v>1</v>
      </c>
      <c r="F241" s="199" t="s">
        <v>369</v>
      </c>
      <c r="G241" s="201" t="s">
        <v>17</v>
      </c>
      <c r="H241" s="202" t="s">
        <v>23</v>
      </c>
      <c r="I241" s="491" t="str">
        <f>[1]EPPO!I241</f>
        <v>Não</v>
      </c>
      <c r="J241" s="491">
        <f>[1]EPPO!J241</f>
        <v>0</v>
      </c>
      <c r="K241" s="203" t="s">
        <v>446</v>
      </c>
      <c r="L241" s="385"/>
      <c r="N241" s="745">
        <f t="shared" si="3"/>
        <v>0</v>
      </c>
      <c r="O241" s="745">
        <f t="shared" si="3"/>
        <v>0</v>
      </c>
      <c r="P241" s="745"/>
      <c r="Q241" s="745"/>
    </row>
    <row r="242" spans="1:17" ht="11.1" customHeight="1" x14ac:dyDescent="0.25">
      <c r="A242" s="187" t="s">
        <v>313</v>
      </c>
      <c r="B242" s="188" t="s">
        <v>368</v>
      </c>
      <c r="C242" s="189" t="s">
        <v>335</v>
      </c>
      <c r="D242" s="188" t="s">
        <v>336</v>
      </c>
      <c r="E242" s="188">
        <v>2</v>
      </c>
      <c r="F242" s="188" t="s">
        <v>374</v>
      </c>
      <c r="G242" s="188" t="s">
        <v>14</v>
      </c>
      <c r="H242" s="190" t="s">
        <v>15</v>
      </c>
      <c r="I242" s="461" t="str">
        <f>[1]EPPO!I242</f>
        <v>Sim</v>
      </c>
      <c r="J242" s="461">
        <f>[1]EPPO!J242</f>
        <v>0</v>
      </c>
      <c r="K242" s="191" t="s">
        <v>449</v>
      </c>
      <c r="L242" s="378" t="s">
        <v>15</v>
      </c>
      <c r="N242" s="745">
        <f t="shared" si="3"/>
        <v>1</v>
      </c>
      <c r="O242" s="745">
        <f t="shared" si="3"/>
        <v>1</v>
      </c>
      <c r="P242" s="745">
        <f>N242*N243*N244*N245</f>
        <v>1</v>
      </c>
      <c r="Q242" s="745">
        <f>O242*O243*O244*O245</f>
        <v>1</v>
      </c>
    </row>
    <row r="243" spans="1:17" ht="11.1" customHeight="1" x14ac:dyDescent="0.25">
      <c r="A243" s="94" t="s">
        <v>313</v>
      </c>
      <c r="B243" s="92" t="s">
        <v>368</v>
      </c>
      <c r="C243" s="93" t="s">
        <v>335</v>
      </c>
      <c r="D243" s="92" t="s">
        <v>336</v>
      </c>
      <c r="E243" s="92">
        <v>2</v>
      </c>
      <c r="F243" s="92" t="s">
        <v>374</v>
      </c>
      <c r="G243" s="94" t="s">
        <v>21</v>
      </c>
      <c r="H243" s="95" t="s">
        <v>15</v>
      </c>
      <c r="I243" s="464" t="str">
        <f>[1]EPPO!I243</f>
        <v>Sim</v>
      </c>
      <c r="J243" s="464">
        <f>[1]EPPO!J243</f>
        <v>0</v>
      </c>
      <c r="K243" s="140" t="s">
        <v>452</v>
      </c>
      <c r="L243" s="378"/>
      <c r="N243" s="745">
        <f t="shared" si="3"/>
        <v>1</v>
      </c>
      <c r="O243" s="745">
        <f t="shared" si="3"/>
        <v>1</v>
      </c>
      <c r="P243" s="745"/>
      <c r="Q243" s="745"/>
    </row>
    <row r="244" spans="1:17" ht="11.1" customHeight="1" x14ac:dyDescent="0.25">
      <c r="A244" s="94" t="s">
        <v>313</v>
      </c>
      <c r="B244" s="92" t="s">
        <v>368</v>
      </c>
      <c r="C244" s="93" t="s">
        <v>335</v>
      </c>
      <c r="D244" s="92" t="s">
        <v>336</v>
      </c>
      <c r="E244" s="92">
        <v>2</v>
      </c>
      <c r="F244" s="92" t="s">
        <v>374</v>
      </c>
      <c r="G244" s="94" t="s">
        <v>19</v>
      </c>
      <c r="H244" s="95" t="s">
        <v>15</v>
      </c>
      <c r="I244" s="464" t="str">
        <f>[1]EPPO!I244</f>
        <v>Sim</v>
      </c>
      <c r="J244" s="464">
        <f>[1]EPPO!J244</f>
        <v>0</v>
      </c>
      <c r="K244" s="140" t="s">
        <v>451</v>
      </c>
      <c r="L244" s="378"/>
      <c r="N244" s="745">
        <f t="shared" si="3"/>
        <v>1</v>
      </c>
      <c r="O244" s="745">
        <f t="shared" si="3"/>
        <v>1</v>
      </c>
      <c r="P244" s="745"/>
      <c r="Q244" s="745"/>
    </row>
    <row r="245" spans="1:17" ht="11.1" customHeight="1" x14ac:dyDescent="0.25">
      <c r="A245" s="94" t="s">
        <v>313</v>
      </c>
      <c r="B245" s="92" t="s">
        <v>368</v>
      </c>
      <c r="C245" s="93" t="s">
        <v>335</v>
      </c>
      <c r="D245" s="92" t="s">
        <v>336</v>
      </c>
      <c r="E245" s="92">
        <v>2</v>
      </c>
      <c r="F245" s="92" t="s">
        <v>374</v>
      </c>
      <c r="G245" s="94" t="s">
        <v>17</v>
      </c>
      <c r="H245" s="95" t="s">
        <v>15</v>
      </c>
      <c r="I245" s="464" t="str">
        <f>[1]EPPO!I245</f>
        <v>Sim</v>
      </c>
      <c r="J245" s="464">
        <f>[1]EPPO!J245</f>
        <v>0</v>
      </c>
      <c r="K245" s="140" t="s">
        <v>450</v>
      </c>
      <c r="L245" s="379"/>
      <c r="N245" s="745">
        <f t="shared" si="3"/>
        <v>1</v>
      </c>
      <c r="O245" s="745">
        <f t="shared" si="3"/>
        <v>1</v>
      </c>
      <c r="P245" s="745"/>
      <c r="Q245" s="745"/>
    </row>
    <row r="246" spans="1:17" ht="11.1" customHeight="1" x14ac:dyDescent="0.25">
      <c r="A246" s="94" t="s">
        <v>313</v>
      </c>
      <c r="B246" s="92" t="s">
        <v>368</v>
      </c>
      <c r="C246" s="93" t="s">
        <v>335</v>
      </c>
      <c r="D246" s="92" t="s">
        <v>336</v>
      </c>
      <c r="E246" s="92">
        <v>3</v>
      </c>
      <c r="F246" s="92" t="s">
        <v>379</v>
      </c>
      <c r="G246" s="92" t="s">
        <v>14</v>
      </c>
      <c r="H246" s="95" t="s">
        <v>23</v>
      </c>
      <c r="I246" s="464" t="str">
        <f>[1]EPPO!I246</f>
        <v>Não</v>
      </c>
      <c r="J246" s="464">
        <f>[1]EPPO!J246</f>
        <v>0</v>
      </c>
      <c r="K246" s="140" t="s">
        <v>488</v>
      </c>
      <c r="L246" s="377" t="s">
        <v>23</v>
      </c>
      <c r="N246" s="745">
        <f t="shared" si="3"/>
        <v>0</v>
      </c>
      <c r="O246" s="745">
        <f t="shared" si="3"/>
        <v>0</v>
      </c>
      <c r="P246" s="745">
        <f>N246*N247*N248*N249</f>
        <v>0</v>
      </c>
      <c r="Q246" s="745">
        <f>O246*O247*O248*O249</f>
        <v>0</v>
      </c>
    </row>
    <row r="247" spans="1:17" ht="11.1" customHeight="1" x14ac:dyDescent="0.25">
      <c r="A247" s="94" t="s">
        <v>313</v>
      </c>
      <c r="B247" s="92" t="s">
        <v>368</v>
      </c>
      <c r="C247" s="93" t="s">
        <v>335</v>
      </c>
      <c r="D247" s="92" t="s">
        <v>336</v>
      </c>
      <c r="E247" s="92">
        <v>3</v>
      </c>
      <c r="F247" s="92" t="s">
        <v>379</v>
      </c>
      <c r="G247" s="94" t="s">
        <v>21</v>
      </c>
      <c r="H247" s="95" t="s">
        <v>23</v>
      </c>
      <c r="I247" s="464" t="str">
        <f>[1]EPPO!I247</f>
        <v>Não</v>
      </c>
      <c r="J247" s="464">
        <f>[1]EPPO!J247</f>
        <v>0</v>
      </c>
      <c r="K247" s="140" t="s">
        <v>488</v>
      </c>
      <c r="L247" s="378"/>
      <c r="N247" s="745">
        <f t="shared" si="3"/>
        <v>0</v>
      </c>
      <c r="O247" s="745">
        <f t="shared" si="3"/>
        <v>0</v>
      </c>
      <c r="P247" s="745"/>
      <c r="Q247" s="745"/>
    </row>
    <row r="248" spans="1:17" ht="11.1" customHeight="1" x14ac:dyDescent="0.25">
      <c r="A248" s="94" t="s">
        <v>313</v>
      </c>
      <c r="B248" s="92" t="s">
        <v>368</v>
      </c>
      <c r="C248" s="93" t="s">
        <v>335</v>
      </c>
      <c r="D248" s="92" t="s">
        <v>336</v>
      </c>
      <c r="E248" s="92">
        <v>3</v>
      </c>
      <c r="F248" s="92" t="s">
        <v>379</v>
      </c>
      <c r="G248" s="94" t="s">
        <v>19</v>
      </c>
      <c r="H248" s="95" t="s">
        <v>23</v>
      </c>
      <c r="I248" s="464" t="str">
        <f>[1]EPPO!I248</f>
        <v>Não</v>
      </c>
      <c r="J248" s="464">
        <f>[1]EPPO!J248</f>
        <v>0</v>
      </c>
      <c r="K248" s="140" t="s">
        <v>488</v>
      </c>
      <c r="L248" s="378"/>
      <c r="N248" s="745">
        <f t="shared" si="3"/>
        <v>0</v>
      </c>
      <c r="O248" s="745">
        <f t="shared" si="3"/>
        <v>0</v>
      </c>
      <c r="P248" s="745"/>
      <c r="Q248" s="745"/>
    </row>
    <row r="249" spans="1:17" ht="11.1" customHeight="1" thickBot="1" x14ac:dyDescent="0.3">
      <c r="A249" s="204" t="s">
        <v>313</v>
      </c>
      <c r="B249" s="205" t="s">
        <v>368</v>
      </c>
      <c r="C249" s="206" t="s">
        <v>335</v>
      </c>
      <c r="D249" s="205" t="s">
        <v>336</v>
      </c>
      <c r="E249" s="205">
        <v>3</v>
      </c>
      <c r="F249" s="205" t="s">
        <v>379</v>
      </c>
      <c r="G249" s="204" t="s">
        <v>17</v>
      </c>
      <c r="H249" s="207" t="s">
        <v>23</v>
      </c>
      <c r="I249" s="701" t="str">
        <f>[1]EPPO!I249</f>
        <v>Não</v>
      </c>
      <c r="J249" s="701">
        <f>[1]EPPO!J249</f>
        <v>0</v>
      </c>
      <c r="K249" s="208" t="s">
        <v>488</v>
      </c>
      <c r="L249" s="378"/>
      <c r="N249" s="745">
        <f t="shared" si="3"/>
        <v>0</v>
      </c>
      <c r="O249" s="745">
        <f t="shared" si="3"/>
        <v>0</v>
      </c>
      <c r="P249" s="745"/>
      <c r="Q249" s="745"/>
    </row>
    <row r="250" spans="1:17" ht="11.1" customHeight="1" x14ac:dyDescent="0.25">
      <c r="A250" s="192" t="s">
        <v>313</v>
      </c>
      <c r="B250" s="193" t="s">
        <v>368</v>
      </c>
      <c r="C250" s="194" t="s">
        <v>335</v>
      </c>
      <c r="D250" s="193" t="s">
        <v>336</v>
      </c>
      <c r="E250" s="193">
        <v>4</v>
      </c>
      <c r="F250" s="193" t="s">
        <v>382</v>
      </c>
      <c r="G250" s="193" t="s">
        <v>14</v>
      </c>
      <c r="H250" s="629" t="s">
        <v>23</v>
      </c>
      <c r="I250" s="629" t="str">
        <f>[1]EPPO!I250</f>
        <v>Não</v>
      </c>
      <c r="J250" s="629">
        <f>[1]EPPO!J250</f>
        <v>0</v>
      </c>
      <c r="K250" s="662" t="s">
        <v>455</v>
      </c>
      <c r="L250" s="383" t="s">
        <v>23</v>
      </c>
      <c r="N250" s="745">
        <f t="shared" si="3"/>
        <v>0</v>
      </c>
      <c r="O250" s="745">
        <f t="shared" si="3"/>
        <v>0</v>
      </c>
      <c r="P250" s="745">
        <f>N250*N251*N252*N253</f>
        <v>0</v>
      </c>
      <c r="Q250" s="745">
        <f>O250*O251*O252*O253</f>
        <v>0</v>
      </c>
    </row>
    <row r="251" spans="1:17" ht="11.1" customHeight="1" x14ac:dyDescent="0.25">
      <c r="A251" s="197" t="s">
        <v>313</v>
      </c>
      <c r="B251" s="92" t="s">
        <v>368</v>
      </c>
      <c r="C251" s="93" t="s">
        <v>335</v>
      </c>
      <c r="D251" s="92" t="s">
        <v>336</v>
      </c>
      <c r="E251" s="92">
        <v>4</v>
      </c>
      <c r="F251" s="92" t="s">
        <v>382</v>
      </c>
      <c r="G251" s="94" t="s">
        <v>21</v>
      </c>
      <c r="H251" s="631" t="s">
        <v>23</v>
      </c>
      <c r="I251" s="631" t="str">
        <f>[1]EPPO!I251</f>
        <v>Não</v>
      </c>
      <c r="J251" s="631">
        <f>[1]EPPO!J251</f>
        <v>0</v>
      </c>
      <c r="K251" s="501" t="s">
        <v>458</v>
      </c>
      <c r="L251" s="384"/>
      <c r="N251" s="745">
        <f t="shared" si="3"/>
        <v>0</v>
      </c>
      <c r="O251" s="745">
        <f t="shared" si="3"/>
        <v>0</v>
      </c>
      <c r="P251" s="745"/>
      <c r="Q251" s="745"/>
    </row>
    <row r="252" spans="1:17" ht="11.1" customHeight="1" x14ac:dyDescent="0.25">
      <c r="A252" s="197" t="s">
        <v>313</v>
      </c>
      <c r="B252" s="92" t="s">
        <v>368</v>
      </c>
      <c r="C252" s="93" t="s">
        <v>335</v>
      </c>
      <c r="D252" s="92" t="s">
        <v>336</v>
      </c>
      <c r="E252" s="92">
        <v>4</v>
      </c>
      <c r="F252" s="92" t="s">
        <v>382</v>
      </c>
      <c r="G252" s="94" t="s">
        <v>19</v>
      </c>
      <c r="H252" s="631" t="s">
        <v>23</v>
      </c>
      <c r="I252" s="631" t="str">
        <f>[1]EPPO!I252</f>
        <v>Não</v>
      </c>
      <c r="J252" s="631">
        <f>[1]EPPO!J252</f>
        <v>0</v>
      </c>
      <c r="K252" s="501" t="s">
        <v>457</v>
      </c>
      <c r="L252" s="384"/>
      <c r="N252" s="745">
        <f t="shared" si="3"/>
        <v>0</v>
      </c>
      <c r="O252" s="745">
        <f t="shared" si="3"/>
        <v>0</v>
      </c>
      <c r="P252" s="745"/>
      <c r="Q252" s="745"/>
    </row>
    <row r="253" spans="1:17" ht="11.1" customHeight="1" thickBot="1" x14ac:dyDescent="0.3">
      <c r="A253" s="198" t="s">
        <v>313</v>
      </c>
      <c r="B253" s="199" t="s">
        <v>368</v>
      </c>
      <c r="C253" s="200" t="s">
        <v>335</v>
      </c>
      <c r="D253" s="199" t="s">
        <v>336</v>
      </c>
      <c r="E253" s="199">
        <v>4</v>
      </c>
      <c r="F253" s="199" t="s">
        <v>382</v>
      </c>
      <c r="G253" s="201" t="s">
        <v>17</v>
      </c>
      <c r="H253" s="630" t="s">
        <v>23</v>
      </c>
      <c r="I253" s="630" t="str">
        <f>[1]EPPO!I253</f>
        <v>Não</v>
      </c>
      <c r="J253" s="630">
        <f>[1]EPPO!J253</f>
        <v>0</v>
      </c>
      <c r="K253" s="663" t="s">
        <v>456</v>
      </c>
      <c r="L253" s="385"/>
      <c r="N253" s="745">
        <f t="shared" si="3"/>
        <v>0</v>
      </c>
      <c r="O253" s="745">
        <f t="shared" si="3"/>
        <v>0</v>
      </c>
      <c r="P253" s="745"/>
      <c r="Q253" s="745"/>
    </row>
    <row r="254" spans="1:17" ht="11.1" customHeight="1" x14ac:dyDescent="0.25">
      <c r="A254" s="187" t="s">
        <v>313</v>
      </c>
      <c r="B254" s="188" t="s">
        <v>368</v>
      </c>
      <c r="C254" s="189" t="s">
        <v>335</v>
      </c>
      <c r="D254" s="188" t="s">
        <v>336</v>
      </c>
      <c r="E254" s="188">
        <v>5</v>
      </c>
      <c r="F254" s="188" t="s">
        <v>387</v>
      </c>
      <c r="G254" s="188" t="s">
        <v>14</v>
      </c>
      <c r="H254" s="461" t="s">
        <v>15</v>
      </c>
      <c r="I254" s="461" t="str">
        <f>[1]EPPO!I254</f>
        <v>Sim</v>
      </c>
      <c r="J254" s="461">
        <f>[1]EPPO!J254</f>
        <v>0</v>
      </c>
      <c r="K254" s="191" t="s">
        <v>159</v>
      </c>
      <c r="L254" s="378" t="s">
        <v>15</v>
      </c>
      <c r="N254" s="745">
        <f t="shared" si="3"/>
        <v>1</v>
      </c>
      <c r="O254" s="745">
        <f t="shared" si="3"/>
        <v>1</v>
      </c>
      <c r="P254" s="745">
        <f>N254*N255*N256*N257</f>
        <v>1</v>
      </c>
      <c r="Q254" s="745">
        <f>O254*O255*O256*O257</f>
        <v>1</v>
      </c>
    </row>
    <row r="255" spans="1:17" ht="11.1" customHeight="1" x14ac:dyDescent="0.25">
      <c r="A255" s="94" t="s">
        <v>313</v>
      </c>
      <c r="B255" s="92" t="s">
        <v>368</v>
      </c>
      <c r="C255" s="93" t="s">
        <v>335</v>
      </c>
      <c r="D255" s="92" t="s">
        <v>336</v>
      </c>
      <c r="E255" s="92">
        <v>5</v>
      </c>
      <c r="F255" s="92" t="s">
        <v>387</v>
      </c>
      <c r="G255" s="94" t="s">
        <v>21</v>
      </c>
      <c r="H255" s="464" t="s">
        <v>15</v>
      </c>
      <c r="I255" s="464" t="str">
        <f>[1]EPPO!I255</f>
        <v>Sim</v>
      </c>
      <c r="J255" s="464">
        <f>[1]EPPO!J255</f>
        <v>0</v>
      </c>
      <c r="K255" s="140" t="s">
        <v>461</v>
      </c>
      <c r="L255" s="378"/>
      <c r="N255" s="745">
        <f t="shared" si="3"/>
        <v>1</v>
      </c>
      <c r="O255" s="745">
        <f t="shared" si="3"/>
        <v>1</v>
      </c>
      <c r="P255" s="745"/>
      <c r="Q255" s="745"/>
    </row>
    <row r="256" spans="1:17" ht="11.1" customHeight="1" x14ac:dyDescent="0.25">
      <c r="A256" s="94" t="s">
        <v>313</v>
      </c>
      <c r="B256" s="92" t="s">
        <v>368</v>
      </c>
      <c r="C256" s="93" t="s">
        <v>335</v>
      </c>
      <c r="D256" s="92" t="s">
        <v>336</v>
      </c>
      <c r="E256" s="92">
        <v>5</v>
      </c>
      <c r="F256" s="92" t="s">
        <v>387</v>
      </c>
      <c r="G256" s="94" t="s">
        <v>19</v>
      </c>
      <c r="H256" s="464" t="s">
        <v>15</v>
      </c>
      <c r="I256" s="464" t="str">
        <f>[1]EPPO!I256</f>
        <v>Sim</v>
      </c>
      <c r="J256" s="464">
        <f>[1]EPPO!J256</f>
        <v>0</v>
      </c>
      <c r="K256" s="140" t="s">
        <v>460</v>
      </c>
      <c r="L256" s="378"/>
      <c r="N256" s="745">
        <f t="shared" si="3"/>
        <v>1</v>
      </c>
      <c r="O256" s="745">
        <f t="shared" si="3"/>
        <v>1</v>
      </c>
      <c r="P256" s="745"/>
      <c r="Q256" s="745"/>
    </row>
    <row r="257" spans="1:17" ht="11.1" customHeight="1" x14ac:dyDescent="0.25">
      <c r="A257" s="94" t="s">
        <v>313</v>
      </c>
      <c r="B257" s="92" t="s">
        <v>368</v>
      </c>
      <c r="C257" s="93" t="s">
        <v>335</v>
      </c>
      <c r="D257" s="92" t="s">
        <v>336</v>
      </c>
      <c r="E257" s="92">
        <v>5</v>
      </c>
      <c r="F257" s="92" t="s">
        <v>387</v>
      </c>
      <c r="G257" s="94" t="s">
        <v>17</v>
      </c>
      <c r="H257" s="464" t="s">
        <v>15</v>
      </c>
      <c r="I257" s="464" t="str">
        <f>[1]EPPO!I257</f>
        <v>Sim</v>
      </c>
      <c r="J257" s="464">
        <f>[1]EPPO!J257</f>
        <v>0</v>
      </c>
      <c r="K257" s="140" t="s">
        <v>459</v>
      </c>
      <c r="L257" s="379"/>
      <c r="N257" s="745">
        <f t="shared" si="3"/>
        <v>1</v>
      </c>
      <c r="O257" s="745">
        <f t="shared" si="3"/>
        <v>1</v>
      </c>
      <c r="P257" s="745"/>
      <c r="Q257" s="745"/>
    </row>
    <row r="258" spans="1:17" ht="11.1" customHeight="1" x14ac:dyDescent="0.25">
      <c r="A258" s="94" t="s">
        <v>313</v>
      </c>
      <c r="B258" s="92" t="s">
        <v>368</v>
      </c>
      <c r="C258" s="93" t="s">
        <v>335</v>
      </c>
      <c r="D258" s="92" t="s">
        <v>336</v>
      </c>
      <c r="E258" s="92">
        <v>6</v>
      </c>
      <c r="F258" s="92" t="s">
        <v>392</v>
      </c>
      <c r="G258" s="92" t="s">
        <v>14</v>
      </c>
      <c r="H258" s="95" t="s">
        <v>15</v>
      </c>
      <c r="I258" s="464" t="str">
        <f>[1]EPPO!I258</f>
        <v>Sim</v>
      </c>
      <c r="J258" s="464">
        <f>[1]EPPO!J258</f>
        <v>0</v>
      </c>
      <c r="K258" s="140" t="s">
        <v>393</v>
      </c>
      <c r="L258" s="377" t="s">
        <v>15</v>
      </c>
      <c r="N258" s="745">
        <f t="shared" si="3"/>
        <v>1</v>
      </c>
      <c r="O258" s="745">
        <f t="shared" si="3"/>
        <v>1</v>
      </c>
      <c r="P258" s="745">
        <f>N258*N259*N260*N261</f>
        <v>1</v>
      </c>
      <c r="Q258" s="745">
        <f>O258*O259*O260*O261</f>
        <v>1</v>
      </c>
    </row>
    <row r="259" spans="1:17" ht="11.1" customHeight="1" x14ac:dyDescent="0.25">
      <c r="A259" s="94" t="s">
        <v>313</v>
      </c>
      <c r="B259" s="92" t="s">
        <v>368</v>
      </c>
      <c r="C259" s="93" t="s">
        <v>335</v>
      </c>
      <c r="D259" s="92" t="s">
        <v>336</v>
      </c>
      <c r="E259" s="92">
        <v>6</v>
      </c>
      <c r="F259" s="92" t="s">
        <v>392</v>
      </c>
      <c r="G259" s="94" t="s">
        <v>21</v>
      </c>
      <c r="H259" s="95" t="s">
        <v>15</v>
      </c>
      <c r="I259" s="464" t="str">
        <f>[1]EPPO!I259</f>
        <v>Sim</v>
      </c>
      <c r="J259" s="464">
        <f>[1]EPPO!J259</f>
        <v>0</v>
      </c>
      <c r="K259" s="140" t="s">
        <v>396</v>
      </c>
      <c r="L259" s="378"/>
      <c r="N259" s="745">
        <f t="shared" ref="N259:O285" si="4">IF(OR(H259="Sim",H259="sim"),1,0)</f>
        <v>1</v>
      </c>
      <c r="O259" s="745">
        <f t="shared" si="4"/>
        <v>1</v>
      </c>
      <c r="P259" s="745"/>
      <c r="Q259" s="745"/>
    </row>
    <row r="260" spans="1:17" ht="11.1" customHeight="1" x14ac:dyDescent="0.25">
      <c r="A260" s="94" t="s">
        <v>313</v>
      </c>
      <c r="B260" s="92" t="s">
        <v>368</v>
      </c>
      <c r="C260" s="93" t="s">
        <v>335</v>
      </c>
      <c r="D260" s="92" t="s">
        <v>336</v>
      </c>
      <c r="E260" s="92">
        <v>6</v>
      </c>
      <c r="F260" s="92" t="s">
        <v>392</v>
      </c>
      <c r="G260" s="94" t="s">
        <v>19</v>
      </c>
      <c r="H260" s="95" t="s">
        <v>15</v>
      </c>
      <c r="I260" s="464" t="str">
        <f>[1]EPPO!I260</f>
        <v>Sim</v>
      </c>
      <c r="J260" s="464">
        <f>[1]EPPO!J260</f>
        <v>0</v>
      </c>
      <c r="K260" s="140" t="s">
        <v>462</v>
      </c>
      <c r="L260" s="378"/>
      <c r="N260" s="745">
        <f t="shared" si="4"/>
        <v>1</v>
      </c>
      <c r="O260" s="745">
        <f t="shared" si="4"/>
        <v>1</v>
      </c>
      <c r="P260" s="745"/>
      <c r="Q260" s="745"/>
    </row>
    <row r="261" spans="1:17" ht="11.1" customHeight="1" thickBot="1" x14ac:dyDescent="0.3">
      <c r="A261" s="204" t="s">
        <v>313</v>
      </c>
      <c r="B261" s="205" t="s">
        <v>368</v>
      </c>
      <c r="C261" s="206" t="s">
        <v>335</v>
      </c>
      <c r="D261" s="205" t="s">
        <v>336</v>
      </c>
      <c r="E261" s="205">
        <v>6</v>
      </c>
      <c r="F261" s="205" t="s">
        <v>392</v>
      </c>
      <c r="G261" s="204" t="s">
        <v>17</v>
      </c>
      <c r="H261" s="207" t="s">
        <v>15</v>
      </c>
      <c r="I261" s="701" t="str">
        <f>[1]EPPO!I261</f>
        <v>Sim</v>
      </c>
      <c r="J261" s="701">
        <f>[1]EPPO!J261</f>
        <v>0</v>
      </c>
      <c r="K261" s="208" t="s">
        <v>394</v>
      </c>
      <c r="L261" s="378"/>
      <c r="N261" s="745">
        <f t="shared" si="4"/>
        <v>1</v>
      </c>
      <c r="O261" s="745">
        <f t="shared" si="4"/>
        <v>1</v>
      </c>
      <c r="P261" s="745"/>
      <c r="Q261" s="745"/>
    </row>
    <row r="262" spans="1:17" ht="11.1" customHeight="1" x14ac:dyDescent="0.25">
      <c r="A262" s="513" t="s">
        <v>313</v>
      </c>
      <c r="B262" s="533" t="s">
        <v>368</v>
      </c>
      <c r="C262" s="553" t="s">
        <v>337</v>
      </c>
      <c r="D262" s="533" t="s">
        <v>338</v>
      </c>
      <c r="E262" s="533">
        <v>1</v>
      </c>
      <c r="F262" s="533" t="s">
        <v>397</v>
      </c>
      <c r="G262" s="533" t="s">
        <v>14</v>
      </c>
      <c r="H262" s="596" t="s">
        <v>23</v>
      </c>
      <c r="I262" s="596" t="str">
        <f>[1]EPPO!I262</f>
        <v>Não</v>
      </c>
      <c r="J262" s="596">
        <f>[1]EPPO!J262</f>
        <v>0</v>
      </c>
      <c r="K262" s="636" t="s">
        <v>463</v>
      </c>
      <c r="L262" s="665" t="s">
        <v>23</v>
      </c>
      <c r="N262" s="745">
        <f t="shared" si="4"/>
        <v>0</v>
      </c>
      <c r="O262" s="745">
        <f t="shared" si="4"/>
        <v>0</v>
      </c>
      <c r="P262" s="745">
        <f>N262*N263*N264*N265</f>
        <v>0</v>
      </c>
      <c r="Q262" s="745">
        <f>O262*O263*O264*O265</f>
        <v>0</v>
      </c>
    </row>
    <row r="263" spans="1:17" ht="11.1" customHeight="1" x14ac:dyDescent="0.25">
      <c r="A263" s="515" t="s">
        <v>313</v>
      </c>
      <c r="B263" s="97" t="s">
        <v>368</v>
      </c>
      <c r="C263" s="98" t="s">
        <v>337</v>
      </c>
      <c r="D263" s="97" t="s">
        <v>338</v>
      </c>
      <c r="E263" s="97">
        <v>1</v>
      </c>
      <c r="F263" s="97" t="s">
        <v>397</v>
      </c>
      <c r="G263" s="100" t="s">
        <v>21</v>
      </c>
      <c r="H263" s="99" t="s">
        <v>23</v>
      </c>
      <c r="I263" s="99" t="str">
        <f>[1]EPPO!I263</f>
        <v>Não</v>
      </c>
      <c r="J263" s="99">
        <f>[1]EPPO!J263</f>
        <v>0</v>
      </c>
      <c r="K263" s="141" t="s">
        <v>463</v>
      </c>
      <c r="L263" s="668"/>
      <c r="N263" s="745">
        <f t="shared" si="4"/>
        <v>0</v>
      </c>
      <c r="O263" s="745">
        <f t="shared" si="4"/>
        <v>0</v>
      </c>
      <c r="P263" s="745"/>
      <c r="Q263" s="745"/>
    </row>
    <row r="264" spans="1:17" ht="11.1" customHeight="1" x14ac:dyDescent="0.25">
      <c r="A264" s="515" t="s">
        <v>313</v>
      </c>
      <c r="B264" s="97" t="s">
        <v>368</v>
      </c>
      <c r="C264" s="98" t="s">
        <v>337</v>
      </c>
      <c r="D264" s="97" t="s">
        <v>338</v>
      </c>
      <c r="E264" s="97">
        <v>1</v>
      </c>
      <c r="F264" s="97" t="s">
        <v>397</v>
      </c>
      <c r="G264" s="100" t="s">
        <v>19</v>
      </c>
      <c r="H264" s="99" t="s">
        <v>23</v>
      </c>
      <c r="I264" s="99" t="str">
        <f>[1]EPPO!I264</f>
        <v>Não</v>
      </c>
      <c r="J264" s="99">
        <f>[1]EPPO!J264</f>
        <v>0</v>
      </c>
      <c r="K264" s="141" t="s">
        <v>463</v>
      </c>
      <c r="L264" s="668"/>
      <c r="N264" s="745">
        <f t="shared" si="4"/>
        <v>0</v>
      </c>
      <c r="O264" s="745">
        <f t="shared" si="4"/>
        <v>0</v>
      </c>
      <c r="P264" s="745"/>
      <c r="Q264" s="745"/>
    </row>
    <row r="265" spans="1:17" ht="11.1" customHeight="1" thickBot="1" x14ac:dyDescent="0.3">
      <c r="A265" s="521" t="s">
        <v>313</v>
      </c>
      <c r="B265" s="540" t="s">
        <v>368</v>
      </c>
      <c r="C265" s="560" t="s">
        <v>337</v>
      </c>
      <c r="D265" s="540" t="s">
        <v>338</v>
      </c>
      <c r="E265" s="540">
        <v>1</v>
      </c>
      <c r="F265" s="540" t="s">
        <v>397</v>
      </c>
      <c r="G265" s="578" t="s">
        <v>17</v>
      </c>
      <c r="H265" s="601" t="s">
        <v>23</v>
      </c>
      <c r="I265" s="601" t="str">
        <f>[1]EPPO!I265</f>
        <v>Não</v>
      </c>
      <c r="J265" s="601">
        <f>[1]EPPO!J265</f>
        <v>0</v>
      </c>
      <c r="K265" s="644" t="s">
        <v>463</v>
      </c>
      <c r="L265" s="673"/>
      <c r="N265" s="745">
        <f t="shared" si="4"/>
        <v>0</v>
      </c>
      <c r="O265" s="745">
        <f t="shared" si="4"/>
        <v>0</v>
      </c>
      <c r="P265" s="745"/>
      <c r="Q265" s="745"/>
    </row>
    <row r="266" spans="1:17" ht="11.1" customHeight="1" x14ac:dyDescent="0.25">
      <c r="A266" s="525" t="s">
        <v>313</v>
      </c>
      <c r="B266" s="544" t="s">
        <v>368</v>
      </c>
      <c r="C266" s="564" t="s">
        <v>337</v>
      </c>
      <c r="D266" s="544" t="s">
        <v>338</v>
      </c>
      <c r="E266" s="544">
        <v>2</v>
      </c>
      <c r="F266" s="544" t="s">
        <v>402</v>
      </c>
      <c r="G266" s="544" t="s">
        <v>14</v>
      </c>
      <c r="H266" s="544" t="s">
        <v>23</v>
      </c>
      <c r="I266" s="703" t="str">
        <f>[1]EPPO!I266</f>
        <v>Não</v>
      </c>
      <c r="J266" s="703">
        <f>[1]EPPO!J266</f>
        <v>0</v>
      </c>
      <c r="K266" s="648" t="s">
        <v>464</v>
      </c>
      <c r="L266" s="375" t="s">
        <v>23</v>
      </c>
      <c r="N266" s="745">
        <f t="shared" si="4"/>
        <v>0</v>
      </c>
      <c r="O266" s="745">
        <f t="shared" si="4"/>
        <v>0</v>
      </c>
      <c r="P266" s="745">
        <f>N266*N267*N268*N269</f>
        <v>0</v>
      </c>
      <c r="Q266" s="745">
        <f>O266*O267*O268*O269</f>
        <v>0</v>
      </c>
    </row>
    <row r="267" spans="1:17" ht="11.1" customHeight="1" x14ac:dyDescent="0.25">
      <c r="A267" s="96" t="s">
        <v>313</v>
      </c>
      <c r="B267" s="97" t="s">
        <v>368</v>
      </c>
      <c r="C267" s="98" t="s">
        <v>337</v>
      </c>
      <c r="D267" s="97" t="s">
        <v>338</v>
      </c>
      <c r="E267" s="97">
        <v>2</v>
      </c>
      <c r="F267" s="97" t="s">
        <v>402</v>
      </c>
      <c r="G267" s="100" t="s">
        <v>21</v>
      </c>
      <c r="H267" s="97" t="s">
        <v>23</v>
      </c>
      <c r="I267" s="99" t="str">
        <f>[1]EPPO!I267</f>
        <v>Não</v>
      </c>
      <c r="J267" s="99">
        <f>[1]EPPO!J267</f>
        <v>0</v>
      </c>
      <c r="K267" s="141" t="s">
        <v>464</v>
      </c>
      <c r="L267" s="375"/>
      <c r="N267" s="745">
        <f t="shared" si="4"/>
        <v>0</v>
      </c>
      <c r="O267" s="745">
        <f t="shared" si="4"/>
        <v>0</v>
      </c>
      <c r="P267" s="745"/>
      <c r="Q267" s="745"/>
    </row>
    <row r="268" spans="1:17" ht="11.1" customHeight="1" x14ac:dyDescent="0.25">
      <c r="A268" s="96" t="s">
        <v>313</v>
      </c>
      <c r="B268" s="97" t="s">
        <v>368</v>
      </c>
      <c r="C268" s="98" t="s">
        <v>337</v>
      </c>
      <c r="D268" s="97" t="s">
        <v>338</v>
      </c>
      <c r="E268" s="97">
        <v>2</v>
      </c>
      <c r="F268" s="97" t="s">
        <v>402</v>
      </c>
      <c r="G268" s="100" t="s">
        <v>19</v>
      </c>
      <c r="H268" s="97" t="s">
        <v>23</v>
      </c>
      <c r="I268" s="99" t="str">
        <f>[1]EPPO!I268</f>
        <v>Não</v>
      </c>
      <c r="J268" s="99">
        <f>[1]EPPO!J268</f>
        <v>0</v>
      </c>
      <c r="K268" s="141" t="s">
        <v>464</v>
      </c>
      <c r="L268" s="375"/>
      <c r="N268" s="745">
        <f t="shared" si="4"/>
        <v>0</v>
      </c>
      <c r="O268" s="745">
        <f t="shared" si="4"/>
        <v>0</v>
      </c>
      <c r="P268" s="745"/>
      <c r="Q268" s="745"/>
    </row>
    <row r="269" spans="1:17" ht="11.1" customHeight="1" x14ac:dyDescent="0.25">
      <c r="A269" s="96" t="s">
        <v>313</v>
      </c>
      <c r="B269" s="97" t="s">
        <v>368</v>
      </c>
      <c r="C269" s="98" t="s">
        <v>337</v>
      </c>
      <c r="D269" s="97" t="s">
        <v>338</v>
      </c>
      <c r="E269" s="97">
        <v>2</v>
      </c>
      <c r="F269" s="97" t="s">
        <v>402</v>
      </c>
      <c r="G269" s="100" t="s">
        <v>17</v>
      </c>
      <c r="H269" s="97" t="s">
        <v>23</v>
      </c>
      <c r="I269" s="99" t="str">
        <f>[1]EPPO!I269</f>
        <v>Não</v>
      </c>
      <c r="J269" s="99">
        <f>[1]EPPO!J269</f>
        <v>0</v>
      </c>
      <c r="K269" s="141" t="s">
        <v>464</v>
      </c>
      <c r="L269" s="376"/>
      <c r="N269" s="745">
        <f t="shared" si="4"/>
        <v>0</v>
      </c>
      <c r="O269" s="745">
        <f t="shared" si="4"/>
        <v>0</v>
      </c>
      <c r="P269" s="745"/>
      <c r="Q269" s="745"/>
    </row>
    <row r="270" spans="1:17" ht="11.1" customHeight="1" x14ac:dyDescent="0.25">
      <c r="A270" s="96" t="s">
        <v>313</v>
      </c>
      <c r="B270" s="97" t="s">
        <v>368</v>
      </c>
      <c r="C270" s="98" t="s">
        <v>337</v>
      </c>
      <c r="D270" s="97" t="s">
        <v>338</v>
      </c>
      <c r="E270" s="97">
        <v>3</v>
      </c>
      <c r="F270" s="97" t="s">
        <v>407</v>
      </c>
      <c r="G270" s="97" t="s">
        <v>14</v>
      </c>
      <c r="H270" s="97" t="s">
        <v>23</v>
      </c>
      <c r="I270" s="99" t="str">
        <f>[1]EPPO!I270</f>
        <v>Não</v>
      </c>
      <c r="J270" s="99">
        <f>[1]EPPO!J270</f>
        <v>0</v>
      </c>
      <c r="K270" s="141" t="s">
        <v>465</v>
      </c>
      <c r="L270" s="374" t="s">
        <v>23</v>
      </c>
      <c r="N270" s="745">
        <f t="shared" si="4"/>
        <v>0</v>
      </c>
      <c r="O270" s="745">
        <f t="shared" si="4"/>
        <v>0</v>
      </c>
      <c r="P270" s="745">
        <f>N270*N271*N272*N273</f>
        <v>0</v>
      </c>
      <c r="Q270" s="745">
        <f>O270*O271*O272*O273</f>
        <v>0</v>
      </c>
    </row>
    <row r="271" spans="1:17" ht="11.1" customHeight="1" x14ac:dyDescent="0.25">
      <c r="A271" s="96" t="s">
        <v>313</v>
      </c>
      <c r="B271" s="97" t="s">
        <v>368</v>
      </c>
      <c r="C271" s="98" t="s">
        <v>337</v>
      </c>
      <c r="D271" s="97" t="s">
        <v>338</v>
      </c>
      <c r="E271" s="97">
        <v>3</v>
      </c>
      <c r="F271" s="97" t="s">
        <v>407</v>
      </c>
      <c r="G271" s="100" t="s">
        <v>21</v>
      </c>
      <c r="H271" s="97" t="s">
        <v>23</v>
      </c>
      <c r="I271" s="99" t="str">
        <f>[1]EPPO!I271</f>
        <v>Não</v>
      </c>
      <c r="J271" s="99">
        <f>[1]EPPO!J271</f>
        <v>0</v>
      </c>
      <c r="K271" s="502" t="s">
        <v>467</v>
      </c>
      <c r="L271" s="375"/>
      <c r="N271" s="745">
        <f t="shared" si="4"/>
        <v>0</v>
      </c>
      <c r="O271" s="745">
        <f t="shared" si="4"/>
        <v>0</v>
      </c>
      <c r="P271" s="745"/>
      <c r="Q271" s="745"/>
    </row>
    <row r="272" spans="1:17" ht="11.1" customHeight="1" x14ac:dyDescent="0.25">
      <c r="A272" s="96" t="s">
        <v>313</v>
      </c>
      <c r="B272" s="97" t="s">
        <v>368</v>
      </c>
      <c r="C272" s="98" t="s">
        <v>337</v>
      </c>
      <c r="D272" s="97" t="s">
        <v>338</v>
      </c>
      <c r="E272" s="97">
        <v>3</v>
      </c>
      <c r="F272" s="97" t="s">
        <v>407</v>
      </c>
      <c r="G272" s="100" t="s">
        <v>19</v>
      </c>
      <c r="H272" s="97" t="s">
        <v>23</v>
      </c>
      <c r="I272" s="99" t="str">
        <f>[1]EPPO!I272</f>
        <v>Não</v>
      </c>
      <c r="J272" s="99">
        <f>[1]EPPO!J272</f>
        <v>0</v>
      </c>
      <c r="K272" s="141" t="s">
        <v>466</v>
      </c>
      <c r="L272" s="375"/>
      <c r="N272" s="745">
        <f t="shared" si="4"/>
        <v>0</v>
      </c>
      <c r="O272" s="745">
        <f t="shared" si="4"/>
        <v>0</v>
      </c>
      <c r="P272" s="745"/>
      <c r="Q272" s="745"/>
    </row>
    <row r="273" spans="1:17" ht="11.1" customHeight="1" x14ac:dyDescent="0.25">
      <c r="A273" s="96" t="s">
        <v>313</v>
      </c>
      <c r="B273" s="97" t="s">
        <v>368</v>
      </c>
      <c r="C273" s="98" t="s">
        <v>337</v>
      </c>
      <c r="D273" s="97" t="s">
        <v>338</v>
      </c>
      <c r="E273" s="97">
        <v>3</v>
      </c>
      <c r="F273" s="97" t="s">
        <v>407</v>
      </c>
      <c r="G273" s="100" t="s">
        <v>17</v>
      </c>
      <c r="H273" s="97" t="s">
        <v>23</v>
      </c>
      <c r="I273" s="99" t="str">
        <f>[1]EPPO!I273</f>
        <v>Não</v>
      </c>
      <c r="J273" s="99">
        <f>[1]EPPO!J273</f>
        <v>0</v>
      </c>
      <c r="K273" s="141" t="s">
        <v>404</v>
      </c>
      <c r="L273" s="376"/>
      <c r="N273" s="745">
        <f t="shared" si="4"/>
        <v>0</v>
      </c>
      <c r="O273" s="745">
        <f t="shared" si="4"/>
        <v>0</v>
      </c>
      <c r="P273" s="745"/>
      <c r="Q273" s="745"/>
    </row>
    <row r="274" spans="1:17" ht="11.1" customHeight="1" x14ac:dyDescent="0.25">
      <c r="A274" s="96" t="s">
        <v>313</v>
      </c>
      <c r="B274" s="97" t="s">
        <v>368</v>
      </c>
      <c r="C274" s="98" t="s">
        <v>337</v>
      </c>
      <c r="D274" s="97" t="s">
        <v>338</v>
      </c>
      <c r="E274" s="97">
        <v>4</v>
      </c>
      <c r="F274" s="97" t="s">
        <v>411</v>
      </c>
      <c r="G274" s="97" t="s">
        <v>14</v>
      </c>
      <c r="H274" s="97" t="s">
        <v>15</v>
      </c>
      <c r="I274" s="99" t="str">
        <f>[1]EPPO!I274</f>
        <v>Sim</v>
      </c>
      <c r="J274" s="99">
        <f>[1]EPPO!J274</f>
        <v>0</v>
      </c>
      <c r="K274" s="141" t="s">
        <v>412</v>
      </c>
      <c r="L274" s="374" t="s">
        <v>15</v>
      </c>
      <c r="N274" s="745">
        <f t="shared" si="4"/>
        <v>1</v>
      </c>
      <c r="O274" s="745">
        <f t="shared" si="4"/>
        <v>1</v>
      </c>
      <c r="P274" s="745">
        <f>N274*N275*N276*N277</f>
        <v>1</v>
      </c>
      <c r="Q274" s="745">
        <f>O274*O275*O276*O277</f>
        <v>1</v>
      </c>
    </row>
    <row r="275" spans="1:17" ht="11.1" customHeight="1" x14ac:dyDescent="0.25">
      <c r="A275" s="96" t="s">
        <v>313</v>
      </c>
      <c r="B275" s="97" t="s">
        <v>368</v>
      </c>
      <c r="C275" s="98" t="s">
        <v>337</v>
      </c>
      <c r="D275" s="97" t="s">
        <v>338</v>
      </c>
      <c r="E275" s="97">
        <v>4</v>
      </c>
      <c r="F275" s="97" t="s">
        <v>411</v>
      </c>
      <c r="G275" s="100" t="s">
        <v>21</v>
      </c>
      <c r="H275" s="97" t="s">
        <v>15</v>
      </c>
      <c r="I275" s="99" t="str">
        <f>[1]EPPO!I275</f>
        <v>Sim</v>
      </c>
      <c r="J275" s="99">
        <f>[1]EPPO!J275</f>
        <v>0</v>
      </c>
      <c r="K275" s="141" t="s">
        <v>442</v>
      </c>
      <c r="L275" s="375"/>
      <c r="N275" s="745">
        <f t="shared" si="4"/>
        <v>1</v>
      </c>
      <c r="O275" s="745">
        <f t="shared" si="4"/>
        <v>1</v>
      </c>
      <c r="P275" s="745"/>
      <c r="Q275" s="745"/>
    </row>
    <row r="276" spans="1:17" ht="11.1" customHeight="1" x14ac:dyDescent="0.25">
      <c r="A276" s="96" t="s">
        <v>313</v>
      </c>
      <c r="B276" s="97" t="s">
        <v>368</v>
      </c>
      <c r="C276" s="98" t="s">
        <v>337</v>
      </c>
      <c r="D276" s="97" t="s">
        <v>338</v>
      </c>
      <c r="E276" s="97">
        <v>4</v>
      </c>
      <c r="F276" s="97" t="s">
        <v>411</v>
      </c>
      <c r="G276" s="100" t="s">
        <v>19</v>
      </c>
      <c r="H276" s="97" t="s">
        <v>15</v>
      </c>
      <c r="I276" s="99" t="str">
        <f>[1]EPPO!I276</f>
        <v>Sim</v>
      </c>
      <c r="J276" s="99">
        <f>[1]EPPO!J276</f>
        <v>0</v>
      </c>
      <c r="K276" s="141" t="s">
        <v>468</v>
      </c>
      <c r="L276" s="375"/>
      <c r="N276" s="745">
        <f t="shared" si="4"/>
        <v>1</v>
      </c>
      <c r="O276" s="745">
        <f t="shared" si="4"/>
        <v>1</v>
      </c>
      <c r="P276" s="745"/>
      <c r="Q276" s="745"/>
    </row>
    <row r="277" spans="1:17" ht="11.1" customHeight="1" x14ac:dyDescent="0.25">
      <c r="A277" s="96" t="s">
        <v>313</v>
      </c>
      <c r="B277" s="97" t="s">
        <v>368</v>
      </c>
      <c r="C277" s="98" t="s">
        <v>337</v>
      </c>
      <c r="D277" s="97" t="s">
        <v>338</v>
      </c>
      <c r="E277" s="97">
        <v>4</v>
      </c>
      <c r="F277" s="97" t="s">
        <v>411</v>
      </c>
      <c r="G277" s="100" t="s">
        <v>17</v>
      </c>
      <c r="H277" s="97" t="s">
        <v>15</v>
      </c>
      <c r="I277" s="99" t="str">
        <f>[1]EPPO!I277</f>
        <v>Sim</v>
      </c>
      <c r="J277" s="99">
        <f>[1]EPPO!J277</f>
        <v>0</v>
      </c>
      <c r="K277" s="141" t="s">
        <v>404</v>
      </c>
      <c r="L277" s="376"/>
      <c r="N277" s="745">
        <f t="shared" si="4"/>
        <v>1</v>
      </c>
      <c r="O277" s="745">
        <f t="shared" si="4"/>
        <v>1</v>
      </c>
      <c r="P277" s="745"/>
      <c r="Q277" s="745"/>
    </row>
    <row r="278" spans="1:17" ht="11.1" customHeight="1" x14ac:dyDescent="0.25">
      <c r="A278" s="96" t="s">
        <v>313</v>
      </c>
      <c r="B278" s="97" t="s">
        <v>368</v>
      </c>
      <c r="C278" s="98" t="s">
        <v>337</v>
      </c>
      <c r="D278" s="97" t="s">
        <v>338</v>
      </c>
      <c r="E278" s="97">
        <v>5</v>
      </c>
      <c r="F278" s="97" t="s">
        <v>415</v>
      </c>
      <c r="G278" s="97" t="s">
        <v>14</v>
      </c>
      <c r="H278" s="97" t="s">
        <v>23</v>
      </c>
      <c r="I278" s="99" t="str">
        <f>[1]EPPO!I278</f>
        <v>Não</v>
      </c>
      <c r="J278" s="99">
        <f>[1]EPPO!J278</f>
        <v>0</v>
      </c>
      <c r="K278" s="141" t="s">
        <v>469</v>
      </c>
      <c r="L278" s="374" t="s">
        <v>23</v>
      </c>
      <c r="N278" s="745">
        <f t="shared" si="4"/>
        <v>0</v>
      </c>
      <c r="O278" s="745">
        <f t="shared" si="4"/>
        <v>0</v>
      </c>
      <c r="P278" s="745">
        <f>N278*N279*N280*N281</f>
        <v>0</v>
      </c>
      <c r="Q278" s="745">
        <f>O278*O279*O280*O281</f>
        <v>0</v>
      </c>
    </row>
    <row r="279" spans="1:17" ht="11.1" customHeight="1" x14ac:dyDescent="0.25">
      <c r="A279" s="96" t="s">
        <v>313</v>
      </c>
      <c r="B279" s="97" t="s">
        <v>368</v>
      </c>
      <c r="C279" s="98" t="s">
        <v>337</v>
      </c>
      <c r="D279" s="97" t="s">
        <v>338</v>
      </c>
      <c r="E279" s="97">
        <v>5</v>
      </c>
      <c r="F279" s="97" t="s">
        <v>415</v>
      </c>
      <c r="G279" s="100" t="s">
        <v>21</v>
      </c>
      <c r="H279" s="97" t="s">
        <v>23</v>
      </c>
      <c r="I279" s="99" t="str">
        <f>[1]EPPO!I279</f>
        <v>Não</v>
      </c>
      <c r="J279" s="99">
        <f>[1]EPPO!J279</f>
        <v>0</v>
      </c>
      <c r="K279" s="141" t="s">
        <v>471</v>
      </c>
      <c r="L279" s="375"/>
      <c r="N279" s="745">
        <f t="shared" si="4"/>
        <v>0</v>
      </c>
      <c r="O279" s="745">
        <f t="shared" si="4"/>
        <v>0</v>
      </c>
      <c r="P279" s="745"/>
      <c r="Q279" s="745"/>
    </row>
    <row r="280" spans="1:17" ht="11.1" customHeight="1" x14ac:dyDescent="0.25">
      <c r="A280" s="96" t="s">
        <v>313</v>
      </c>
      <c r="B280" s="97" t="s">
        <v>368</v>
      </c>
      <c r="C280" s="98" t="s">
        <v>337</v>
      </c>
      <c r="D280" s="97" t="s">
        <v>338</v>
      </c>
      <c r="E280" s="97">
        <v>5</v>
      </c>
      <c r="F280" s="97" t="s">
        <v>415</v>
      </c>
      <c r="G280" s="100" t="s">
        <v>19</v>
      </c>
      <c r="H280" s="97" t="s">
        <v>23</v>
      </c>
      <c r="I280" s="99" t="str">
        <f>[1]EPPO!I280</f>
        <v>Não</v>
      </c>
      <c r="J280" s="99">
        <f>[1]EPPO!J280</f>
        <v>0</v>
      </c>
      <c r="K280" s="141" t="s">
        <v>470</v>
      </c>
      <c r="L280" s="375"/>
      <c r="N280" s="745">
        <f t="shared" si="4"/>
        <v>0</v>
      </c>
      <c r="O280" s="745">
        <f t="shared" si="4"/>
        <v>0</v>
      </c>
      <c r="P280" s="745"/>
      <c r="Q280" s="745"/>
    </row>
    <row r="281" spans="1:17" ht="11.1" customHeight="1" x14ac:dyDescent="0.25">
      <c r="A281" s="96" t="s">
        <v>313</v>
      </c>
      <c r="B281" s="97" t="s">
        <v>368</v>
      </c>
      <c r="C281" s="98" t="s">
        <v>337</v>
      </c>
      <c r="D281" s="97" t="s">
        <v>338</v>
      </c>
      <c r="E281" s="97">
        <v>5</v>
      </c>
      <c r="F281" s="97" t="s">
        <v>415</v>
      </c>
      <c r="G281" s="100" t="s">
        <v>17</v>
      </c>
      <c r="H281" s="97" t="s">
        <v>23</v>
      </c>
      <c r="I281" s="99" t="str">
        <f>[1]EPPO!I281</f>
        <v>Não</v>
      </c>
      <c r="J281" s="99">
        <f>[1]EPPO!J281</f>
        <v>0</v>
      </c>
      <c r="K281" s="141" t="s">
        <v>469</v>
      </c>
      <c r="L281" s="376"/>
      <c r="N281" s="745">
        <f t="shared" si="4"/>
        <v>0</v>
      </c>
      <c r="O281" s="745">
        <f t="shared" si="4"/>
        <v>0</v>
      </c>
      <c r="P281" s="745"/>
      <c r="Q281" s="745"/>
    </row>
    <row r="282" spans="1:17" ht="11.1" customHeight="1" x14ac:dyDescent="0.25">
      <c r="A282" s="96" t="s">
        <v>313</v>
      </c>
      <c r="B282" s="97" t="s">
        <v>368</v>
      </c>
      <c r="C282" s="98" t="s">
        <v>337</v>
      </c>
      <c r="D282" s="97" t="s">
        <v>338</v>
      </c>
      <c r="E282" s="97">
        <v>6</v>
      </c>
      <c r="F282" s="97" t="s">
        <v>420</v>
      </c>
      <c r="G282" s="97" t="s">
        <v>14</v>
      </c>
      <c r="H282" s="97" t="s">
        <v>15</v>
      </c>
      <c r="I282" s="99" t="str">
        <f>[1]EPPO!I282</f>
        <v>Sim</v>
      </c>
      <c r="J282" s="99">
        <f>[1]EPPO!J282</f>
        <v>0</v>
      </c>
      <c r="K282" s="141" t="s">
        <v>421</v>
      </c>
      <c r="L282" s="374" t="s">
        <v>15</v>
      </c>
      <c r="N282" s="745">
        <f t="shared" si="4"/>
        <v>1</v>
      </c>
      <c r="O282" s="745">
        <f t="shared" si="4"/>
        <v>1</v>
      </c>
      <c r="P282" s="745">
        <f>N282*N283*N284*N285</f>
        <v>1</v>
      </c>
      <c r="Q282" s="745">
        <f>O282*O283*O284*O285</f>
        <v>1</v>
      </c>
    </row>
    <row r="283" spans="1:17" ht="11.1" customHeight="1" x14ac:dyDescent="0.25">
      <c r="A283" s="96" t="s">
        <v>313</v>
      </c>
      <c r="B283" s="97" t="s">
        <v>368</v>
      </c>
      <c r="C283" s="98" t="s">
        <v>337</v>
      </c>
      <c r="D283" s="97" t="s">
        <v>338</v>
      </c>
      <c r="E283" s="97">
        <v>6</v>
      </c>
      <c r="F283" s="97" t="s">
        <v>420</v>
      </c>
      <c r="G283" s="100" t="s">
        <v>21</v>
      </c>
      <c r="H283" s="97" t="s">
        <v>15</v>
      </c>
      <c r="I283" s="99" t="str">
        <f>[1]EPPO!I283</f>
        <v>Sim</v>
      </c>
      <c r="J283" s="99">
        <f>[1]EPPO!J283</f>
        <v>0</v>
      </c>
      <c r="K283" s="141" t="s">
        <v>423</v>
      </c>
      <c r="L283" s="375"/>
      <c r="N283" s="745">
        <f t="shared" si="4"/>
        <v>1</v>
      </c>
      <c r="O283" s="745">
        <f t="shared" si="4"/>
        <v>1</v>
      </c>
      <c r="P283" s="745"/>
      <c r="Q283" s="745"/>
    </row>
    <row r="284" spans="1:17" ht="11.1" customHeight="1" x14ac:dyDescent="0.25">
      <c r="A284" s="96" t="s">
        <v>313</v>
      </c>
      <c r="B284" s="97" t="s">
        <v>368</v>
      </c>
      <c r="C284" s="98" t="s">
        <v>337</v>
      </c>
      <c r="D284" s="97" t="s">
        <v>338</v>
      </c>
      <c r="E284" s="97">
        <v>6</v>
      </c>
      <c r="F284" s="97" t="s">
        <v>420</v>
      </c>
      <c r="G284" s="100" t="s">
        <v>19</v>
      </c>
      <c r="H284" s="97" t="s">
        <v>15</v>
      </c>
      <c r="I284" s="99" t="str">
        <f>[1]EPPO!I284</f>
        <v>Sim</v>
      </c>
      <c r="J284" s="99">
        <f>[1]EPPO!J284</f>
        <v>0</v>
      </c>
      <c r="K284" s="141" t="s">
        <v>444</v>
      </c>
      <c r="L284" s="375"/>
      <c r="N284" s="745">
        <f t="shared" si="4"/>
        <v>1</v>
      </c>
      <c r="O284" s="745">
        <f t="shared" si="4"/>
        <v>1</v>
      </c>
      <c r="P284" s="745"/>
      <c r="Q284" s="745"/>
    </row>
    <row r="285" spans="1:17" ht="11.1" customHeight="1" x14ac:dyDescent="0.25">
      <c r="A285" s="96" t="s">
        <v>313</v>
      </c>
      <c r="B285" s="97" t="s">
        <v>368</v>
      </c>
      <c r="C285" s="98" t="s">
        <v>337</v>
      </c>
      <c r="D285" s="97" t="s">
        <v>338</v>
      </c>
      <c r="E285" s="97">
        <v>6</v>
      </c>
      <c r="F285" s="97" t="s">
        <v>420</v>
      </c>
      <c r="G285" s="100" t="s">
        <v>17</v>
      </c>
      <c r="H285" s="97" t="s">
        <v>15</v>
      </c>
      <c r="I285" s="99" t="str">
        <f>[1]EPPO!I285</f>
        <v>Sim</v>
      </c>
      <c r="J285" s="99">
        <f>[1]EPPO!J285</f>
        <v>0</v>
      </c>
      <c r="K285" s="141" t="s">
        <v>404</v>
      </c>
      <c r="L285" s="376"/>
      <c r="N285" s="745">
        <f t="shared" si="4"/>
        <v>1</v>
      </c>
      <c r="O285" s="745">
        <f t="shared" si="4"/>
        <v>1</v>
      </c>
      <c r="P285" s="745"/>
      <c r="Q285" s="745"/>
    </row>
  </sheetData>
  <conditionalFormatting sqref="H2:J285">
    <cfRule type="containsText" dxfId="0" priority="1" operator="containsText" text="Não">
      <formula>NOT(ISERROR(SEARCH("Não",H2)))</formula>
    </cfRule>
  </conditionalFormatting>
  <dataValidations count="2">
    <dataValidation type="list" allowBlank="1" showErrorMessage="1" sqref="H266:J281 H154:J171 H173:J177 H106:J129 H58:J75 H77:J81 H10:J33" xr:uid="{06DA2BDC-C297-4A9C-8F4C-F72655971353}">
      <formula1>#REF!</formula1>
    </dataValidation>
    <dataValidation type="list" allowBlank="1" showErrorMessage="1" sqref="H178:J193 H250:J257" xr:uid="{7C9A0782-0C3B-4186-AAAF-48ECDE2C76EA}">
      <formula1>#REF!</formula1>
    </dataValidation>
  </dataValidations>
  <pageMargins left="0.511811024" right="0.511811024" top="0.78740157499999996" bottom="0.78740157499999996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F9522-B425-43BC-AC86-BF45960153F9}">
  <dimension ref="A1:L118"/>
  <sheetViews>
    <sheetView zoomScale="50" zoomScaleNormal="50" workbookViewId="0">
      <pane ySplit="2" topLeftCell="A3" activePane="bottomLeft" state="frozen"/>
      <selection activeCell="N11" sqref="N11"/>
      <selection pane="bottomLeft" activeCell="D1" sqref="D1"/>
    </sheetView>
  </sheetViews>
  <sheetFormatPr defaultColWidth="8.875" defaultRowHeight="35.1" customHeight="1" outlineLevelRow="1" x14ac:dyDescent="0.2"/>
  <cols>
    <col min="1" max="1" width="10.625" style="943" customWidth="1"/>
    <col min="2" max="2" width="15.625" style="745" customWidth="1"/>
    <col min="3" max="3" width="5.625" style="745" customWidth="1"/>
    <col min="4" max="4" width="100.625" style="745" customWidth="1"/>
    <col min="5" max="5" width="1.625" style="745" customWidth="1"/>
    <col min="6" max="6" width="30.625" style="943" customWidth="1"/>
    <col min="7" max="7" width="1.625" style="745" customWidth="1"/>
    <col min="8" max="8" width="20.625" style="745" customWidth="1"/>
    <col min="9" max="9" width="1.625" style="745" customWidth="1"/>
    <col min="10" max="10" width="20.625" style="745" customWidth="1"/>
    <col min="11" max="11" width="1.625" style="745" customWidth="1"/>
    <col min="12" max="12" width="25.625" style="745" customWidth="1"/>
    <col min="13" max="16384" width="8.875" style="745"/>
  </cols>
  <sheetData>
    <row r="1" spans="1:12" ht="35.1" customHeight="1" thickBot="1" x14ac:dyDescent="0.25"/>
    <row r="2" spans="1:12" ht="35.1" customHeight="1" thickTop="1" thickBot="1" x14ac:dyDescent="0.25">
      <c r="B2" s="948" t="s">
        <v>1123</v>
      </c>
      <c r="C2" s="949"/>
      <c r="D2" s="949"/>
      <c r="E2" s="950"/>
      <c r="F2" s="967" t="s">
        <v>1120</v>
      </c>
      <c r="G2" s="968"/>
      <c r="H2" s="967" t="s">
        <v>1117</v>
      </c>
      <c r="I2" s="968"/>
      <c r="J2" s="967" t="s">
        <v>1121</v>
      </c>
      <c r="K2" s="968"/>
      <c r="L2" s="970" t="str">
        <f ca="1">"Nota Final : "&amp;FIXED(L4+L30+L55+L83,2)</f>
        <v>Nota Final : 52,00</v>
      </c>
    </row>
    <row r="3" spans="1:12" ht="35.1" customHeight="1" thickTop="1" thickBot="1" x14ac:dyDescent="0.25">
      <c r="B3" s="926"/>
      <c r="C3" s="926"/>
      <c r="D3" s="926"/>
      <c r="E3" s="926"/>
      <c r="F3" s="947"/>
      <c r="G3" s="926"/>
      <c r="H3" s="926"/>
      <c r="I3" s="926"/>
      <c r="J3" s="926"/>
      <c r="K3" s="926"/>
      <c r="L3" s="926"/>
    </row>
    <row r="4" spans="1:12" ht="35.1" customHeight="1" thickTop="1" thickBot="1" x14ac:dyDescent="0.25">
      <c r="B4" s="951" t="s">
        <v>1131</v>
      </c>
      <c r="C4" s="952"/>
      <c r="D4" s="952"/>
      <c r="E4" s="952"/>
      <c r="F4" s="954"/>
      <c r="G4" s="955"/>
      <c r="H4" s="955"/>
      <c r="I4" s="955"/>
      <c r="J4" s="955"/>
      <c r="K4" s="955"/>
      <c r="L4" s="956">
        <f t="shared" ref="L4" ca="1" si="0">SUM(L5:L28)</f>
        <v>14</v>
      </c>
    </row>
    <row r="5" spans="1:12" ht="35.1" hidden="1" customHeight="1" outlineLevel="1" thickTop="1" x14ac:dyDescent="0.2">
      <c r="A5" s="943">
        <f>'NT-Aviva'!A5</f>
        <v>17</v>
      </c>
      <c r="B5" s="928" t="s">
        <v>1134</v>
      </c>
      <c r="C5" s="929" t="s">
        <v>1132</v>
      </c>
      <c r="D5" s="932"/>
      <c r="E5" s="929"/>
      <c r="F5" s="957">
        <f ca="1">SUM(F6:F10)/MAX(C6:C10)</f>
        <v>0.8</v>
      </c>
      <c r="G5" s="958"/>
      <c r="H5" s="959">
        <f ca="1">IF(F5&lt;0.5,0,IF(F5&lt;0.7,2,IF(F5&lt;0.8,4,IF(F5&lt;0.9,6,IF(F5&lt;1,8,10)))))</f>
        <v>6</v>
      </c>
      <c r="I5" s="958"/>
      <c r="J5" s="959">
        <v>0.5</v>
      </c>
      <c r="K5" s="958"/>
      <c r="L5" s="960">
        <f ca="1">H5*J5</f>
        <v>3</v>
      </c>
    </row>
    <row r="6" spans="1:12" ht="35.1" hidden="1" customHeight="1" outlineLevel="1" x14ac:dyDescent="0.2">
      <c r="A6" s="943">
        <f>ROW(Terracom!P2)</f>
        <v>2</v>
      </c>
      <c r="B6" s="931"/>
      <c r="C6" s="930">
        <v>1</v>
      </c>
      <c r="D6" s="932" t="s">
        <v>13</v>
      </c>
      <c r="E6" s="929"/>
      <c r="F6" s="959">
        <f ca="1">INDIRECT(ADDRESS(A6,$A$5,,,"Terracom"))</f>
        <v>1</v>
      </c>
      <c r="G6" s="958"/>
      <c r="H6" s="958"/>
      <c r="I6" s="958"/>
      <c r="J6" s="958"/>
      <c r="K6" s="958"/>
      <c r="L6" s="961"/>
    </row>
    <row r="7" spans="1:12" ht="35.1" hidden="1" customHeight="1" outlineLevel="1" x14ac:dyDescent="0.2">
      <c r="A7" s="943">
        <f t="shared" ref="A7:A10" si="1">A6+4</f>
        <v>6</v>
      </c>
      <c r="B7" s="931"/>
      <c r="C7" s="930">
        <v>2</v>
      </c>
      <c r="D7" s="932" t="s">
        <v>22</v>
      </c>
      <c r="E7" s="929"/>
      <c r="F7" s="959">
        <f ca="1">INDIRECT(ADDRESS(A7,$A$5,,,"Terracom"))</f>
        <v>1</v>
      </c>
      <c r="G7" s="958"/>
      <c r="H7" s="958"/>
      <c r="I7" s="958"/>
      <c r="J7" s="958"/>
      <c r="K7" s="958"/>
      <c r="L7" s="961"/>
    </row>
    <row r="8" spans="1:12" ht="35.1" hidden="1" customHeight="1" outlineLevel="1" x14ac:dyDescent="0.2">
      <c r="A8" s="943">
        <f t="shared" si="1"/>
        <v>10</v>
      </c>
      <c r="B8" s="931"/>
      <c r="C8" s="930">
        <v>3</v>
      </c>
      <c r="D8" s="932" t="s">
        <v>28</v>
      </c>
      <c r="E8" s="929"/>
      <c r="F8" s="959">
        <f ca="1">INDIRECT(ADDRESS(A8,$A$5,,,"Terracom"))</f>
        <v>0</v>
      </c>
      <c r="G8" s="958"/>
      <c r="H8" s="958"/>
      <c r="I8" s="958"/>
      <c r="J8" s="958"/>
      <c r="K8" s="958"/>
      <c r="L8" s="961"/>
    </row>
    <row r="9" spans="1:12" ht="35.1" hidden="1" customHeight="1" outlineLevel="1" x14ac:dyDescent="0.2">
      <c r="A9" s="943">
        <f t="shared" si="1"/>
        <v>14</v>
      </c>
      <c r="B9" s="931"/>
      <c r="C9" s="930">
        <v>4</v>
      </c>
      <c r="D9" s="932" t="s">
        <v>33</v>
      </c>
      <c r="E9" s="929"/>
      <c r="F9" s="959">
        <f ca="1">INDIRECT(ADDRESS(A9,$A$5,,,"Terracom"))</f>
        <v>1</v>
      </c>
      <c r="G9" s="958"/>
      <c r="H9" s="958"/>
      <c r="I9" s="958"/>
      <c r="J9" s="958"/>
      <c r="K9" s="958"/>
      <c r="L9" s="961"/>
    </row>
    <row r="10" spans="1:12" ht="35.1" hidden="1" customHeight="1" outlineLevel="1" x14ac:dyDescent="0.2">
      <c r="A10" s="943">
        <f t="shared" si="1"/>
        <v>18</v>
      </c>
      <c r="B10" s="931"/>
      <c r="C10" s="930">
        <v>5</v>
      </c>
      <c r="D10" s="932" t="s">
        <v>38</v>
      </c>
      <c r="E10" s="929"/>
      <c r="F10" s="959">
        <f ca="1">INDIRECT(ADDRESS(A10,$A$5,,,"Terracom"))</f>
        <v>1</v>
      </c>
      <c r="G10" s="958"/>
      <c r="H10" s="958"/>
      <c r="I10" s="958"/>
      <c r="J10" s="958"/>
      <c r="K10" s="958"/>
      <c r="L10" s="961"/>
    </row>
    <row r="11" spans="1:12" ht="35.1" hidden="1" customHeight="1" outlineLevel="1" x14ac:dyDescent="0.2">
      <c r="B11" s="928" t="s">
        <v>1135</v>
      </c>
      <c r="C11" s="929" t="s">
        <v>1133</v>
      </c>
      <c r="D11" s="932"/>
      <c r="E11" s="929"/>
      <c r="F11" s="957">
        <f ca="1">SUM(F12:F15)/MAX(C12:C15)</f>
        <v>1</v>
      </c>
      <c r="G11" s="958"/>
      <c r="H11" s="959">
        <f ca="1">IF(F11&lt;0.5,0,IF(F11&lt;0.7,2,IF(F11&lt;0.8,4,IF(F11&lt;0.9,6,IF(F11&lt;1,8,10)))))</f>
        <v>10</v>
      </c>
      <c r="I11" s="958"/>
      <c r="J11" s="959">
        <v>0.5</v>
      </c>
      <c r="K11" s="958"/>
      <c r="L11" s="960">
        <f ca="1">H11*J11</f>
        <v>5</v>
      </c>
    </row>
    <row r="12" spans="1:12" ht="35.1" hidden="1" customHeight="1" outlineLevel="1" x14ac:dyDescent="0.2">
      <c r="A12" s="943">
        <f>ROW(Terracom!$P$22)</f>
        <v>22</v>
      </c>
      <c r="B12" s="931"/>
      <c r="C12" s="930">
        <v>1</v>
      </c>
      <c r="D12" s="932" t="s">
        <v>45</v>
      </c>
      <c r="E12" s="929"/>
      <c r="F12" s="959">
        <f ca="1">INDIRECT(ADDRESS(A12,$A$5,,,"Terracom"))</f>
        <v>1</v>
      </c>
      <c r="G12" s="958"/>
      <c r="H12" s="959"/>
      <c r="I12" s="958"/>
      <c r="J12" s="959"/>
      <c r="K12" s="958"/>
      <c r="L12" s="960"/>
    </row>
    <row r="13" spans="1:12" ht="35.1" hidden="1" customHeight="1" outlineLevel="1" x14ac:dyDescent="0.2">
      <c r="A13" s="943">
        <f t="shared" ref="A13:A15" si="2">A12+4</f>
        <v>26</v>
      </c>
      <c r="B13" s="931"/>
      <c r="C13" s="930">
        <v>2</v>
      </c>
      <c r="D13" s="932" t="s">
        <v>49</v>
      </c>
      <c r="E13" s="929"/>
      <c r="F13" s="959">
        <f ca="1">INDIRECT(ADDRESS(A13,$A$5,,,"Terracom"))</f>
        <v>1</v>
      </c>
      <c r="G13" s="958"/>
      <c r="H13" s="958"/>
      <c r="I13" s="958"/>
      <c r="J13" s="958"/>
      <c r="K13" s="958"/>
      <c r="L13" s="961"/>
    </row>
    <row r="14" spans="1:12" ht="35.1" hidden="1" customHeight="1" outlineLevel="1" x14ac:dyDescent="0.2">
      <c r="A14" s="943">
        <f t="shared" si="2"/>
        <v>30</v>
      </c>
      <c r="B14" s="931"/>
      <c r="C14" s="930">
        <v>3</v>
      </c>
      <c r="D14" s="932" t="s">
        <v>53</v>
      </c>
      <c r="E14" s="929"/>
      <c r="F14" s="959">
        <f ca="1">INDIRECT(ADDRESS(A14,$A$5,,,"Terracom"))</f>
        <v>1</v>
      </c>
      <c r="G14" s="958"/>
      <c r="H14" s="958"/>
      <c r="I14" s="958"/>
      <c r="J14" s="958"/>
      <c r="K14" s="958"/>
      <c r="L14" s="961"/>
    </row>
    <row r="15" spans="1:12" ht="35.1" hidden="1" customHeight="1" outlineLevel="1" x14ac:dyDescent="0.2">
      <c r="A15" s="943">
        <f t="shared" si="2"/>
        <v>34</v>
      </c>
      <c r="B15" s="931"/>
      <c r="C15" s="930">
        <v>4</v>
      </c>
      <c r="D15" s="932" t="s">
        <v>58</v>
      </c>
      <c r="E15" s="929"/>
      <c r="F15" s="959">
        <f ca="1">INDIRECT(ADDRESS(A15,$A$5,,,"Terracom"))</f>
        <v>1</v>
      </c>
      <c r="G15" s="958"/>
      <c r="H15" s="958"/>
      <c r="I15" s="958"/>
      <c r="J15" s="958"/>
      <c r="K15" s="958"/>
      <c r="L15" s="961"/>
    </row>
    <row r="16" spans="1:12" ht="35.1" hidden="1" customHeight="1" outlineLevel="1" x14ac:dyDescent="0.2">
      <c r="B16" s="928" t="s">
        <v>1136</v>
      </c>
      <c r="C16" s="929" t="s">
        <v>1137</v>
      </c>
      <c r="D16" s="932"/>
      <c r="E16" s="929"/>
      <c r="F16" s="957">
        <f ca="1">SUM(F17:F20)/MAX(C17:C20)</f>
        <v>0.25</v>
      </c>
      <c r="G16" s="958"/>
      <c r="H16" s="959">
        <f ca="1">IF(F16&lt;0.5,0,IF(F16&lt;0.7,2,IF(F16&lt;0.8,4,IF(F16&lt;0.9,6,IF(F16&lt;1,8,10)))))</f>
        <v>0</v>
      </c>
      <c r="I16" s="958"/>
      <c r="J16" s="959">
        <v>1</v>
      </c>
      <c r="K16" s="958"/>
      <c r="L16" s="960">
        <f ca="1">H16*J16</f>
        <v>0</v>
      </c>
    </row>
    <row r="17" spans="1:12" ht="35.1" hidden="1" customHeight="1" outlineLevel="1" x14ac:dyDescent="0.2">
      <c r="A17" s="943">
        <f>ROW(Terracom!$P$38)</f>
        <v>38</v>
      </c>
      <c r="B17" s="931"/>
      <c r="C17" s="930">
        <v>1</v>
      </c>
      <c r="D17" s="932" t="s">
        <v>45</v>
      </c>
      <c r="E17" s="929"/>
      <c r="F17" s="959">
        <f ca="1">INDIRECT(ADDRESS(A17,$A$5,,,"Terracom"))</f>
        <v>0</v>
      </c>
      <c r="G17" s="958"/>
      <c r="H17" s="958"/>
      <c r="I17" s="958"/>
      <c r="J17" s="958"/>
      <c r="K17" s="958"/>
      <c r="L17" s="961"/>
    </row>
    <row r="18" spans="1:12" ht="35.1" hidden="1" customHeight="1" outlineLevel="1" x14ac:dyDescent="0.2">
      <c r="A18" s="943">
        <f t="shared" ref="A18:A20" si="3">A17+4</f>
        <v>42</v>
      </c>
      <c r="B18" s="931"/>
      <c r="C18" s="930">
        <v>2</v>
      </c>
      <c r="D18" s="932" t="s">
        <v>49</v>
      </c>
      <c r="E18" s="929"/>
      <c r="F18" s="959">
        <f ca="1">INDIRECT(ADDRESS(A18,$A$5,,,"Terracom"))</f>
        <v>0</v>
      </c>
      <c r="G18" s="958"/>
      <c r="H18" s="958"/>
      <c r="I18" s="958"/>
      <c r="J18" s="958"/>
      <c r="K18" s="958"/>
      <c r="L18" s="961"/>
    </row>
    <row r="19" spans="1:12" ht="35.1" hidden="1" customHeight="1" outlineLevel="1" x14ac:dyDescent="0.2">
      <c r="A19" s="943">
        <f t="shared" si="3"/>
        <v>46</v>
      </c>
      <c r="B19" s="931"/>
      <c r="C19" s="930">
        <v>3</v>
      </c>
      <c r="D19" s="932" t="s">
        <v>53</v>
      </c>
      <c r="E19" s="929"/>
      <c r="F19" s="959">
        <f ca="1">INDIRECT(ADDRESS(A19,$A$5,,,"Terracom"))</f>
        <v>1</v>
      </c>
      <c r="G19" s="958"/>
      <c r="H19" s="958"/>
      <c r="I19" s="958"/>
      <c r="J19" s="958"/>
      <c r="K19" s="958"/>
      <c r="L19" s="961"/>
    </row>
    <row r="20" spans="1:12" ht="35.1" hidden="1" customHeight="1" outlineLevel="1" x14ac:dyDescent="0.2">
      <c r="A20" s="943">
        <f t="shared" si="3"/>
        <v>50</v>
      </c>
      <c r="B20" s="931"/>
      <c r="C20" s="930">
        <v>4</v>
      </c>
      <c r="D20" s="932" t="s">
        <v>72</v>
      </c>
      <c r="E20" s="929"/>
      <c r="F20" s="959">
        <f ca="1">INDIRECT(ADDRESS(A20,$A$5,,,"Terracom"))</f>
        <v>0</v>
      </c>
      <c r="G20" s="958"/>
      <c r="H20" s="958"/>
      <c r="I20" s="958"/>
      <c r="J20" s="958"/>
      <c r="K20" s="958"/>
      <c r="L20" s="961"/>
    </row>
    <row r="21" spans="1:12" ht="35.1" hidden="1" customHeight="1" outlineLevel="1" x14ac:dyDescent="0.2">
      <c r="B21" s="928" t="s">
        <v>1138</v>
      </c>
      <c r="C21" s="929" t="s">
        <v>1139</v>
      </c>
      <c r="D21" s="932"/>
      <c r="E21" s="929"/>
      <c r="F21" s="957">
        <f ca="1">SUM(F22:F25)/MAX(C22:C25)</f>
        <v>0.5</v>
      </c>
      <c r="G21" s="958"/>
      <c r="H21" s="959">
        <f ca="1">IF(F21&lt;0.5,0,IF(F21&lt;0.7,2,IF(F21&lt;0.8,4,IF(F21&lt;0.9,6,IF(F21&lt;1,8,10)))))</f>
        <v>2</v>
      </c>
      <c r="I21" s="958"/>
      <c r="J21" s="959">
        <v>0.5</v>
      </c>
      <c r="K21" s="958"/>
      <c r="L21" s="960">
        <f ca="1">H21*J21</f>
        <v>1</v>
      </c>
    </row>
    <row r="22" spans="1:12" ht="35.1" hidden="1" customHeight="1" outlineLevel="1" x14ac:dyDescent="0.2">
      <c r="A22" s="943">
        <f>ROW(Terracom!$P$54)</f>
        <v>54</v>
      </c>
      <c r="B22" s="931"/>
      <c r="C22" s="930">
        <v>1</v>
      </c>
      <c r="D22" s="932" t="s">
        <v>79</v>
      </c>
      <c r="E22" s="929"/>
      <c r="F22" s="959">
        <f ca="1">INDIRECT(ADDRESS(A22,$A$5,,,"Terracom"))</f>
        <v>0</v>
      </c>
      <c r="G22" s="958"/>
      <c r="H22" s="958"/>
      <c r="I22" s="958"/>
      <c r="J22" s="958"/>
      <c r="K22" s="958"/>
      <c r="L22" s="961"/>
    </row>
    <row r="23" spans="1:12" ht="35.1" hidden="1" customHeight="1" outlineLevel="1" x14ac:dyDescent="0.2">
      <c r="A23" s="943">
        <f t="shared" ref="A23:A25" si="4">A22+4</f>
        <v>58</v>
      </c>
      <c r="B23" s="931"/>
      <c r="C23" s="930">
        <v>2</v>
      </c>
      <c r="D23" s="932" t="s">
        <v>82</v>
      </c>
      <c r="E23" s="929"/>
      <c r="F23" s="959">
        <f ca="1">INDIRECT(ADDRESS(A23,$A$5,,,"Terracom"))</f>
        <v>0</v>
      </c>
      <c r="G23" s="958"/>
      <c r="H23" s="958"/>
      <c r="I23" s="958"/>
      <c r="J23" s="958"/>
      <c r="K23" s="958"/>
      <c r="L23" s="961"/>
    </row>
    <row r="24" spans="1:12" ht="35.1" hidden="1" customHeight="1" outlineLevel="1" x14ac:dyDescent="0.2">
      <c r="A24" s="943">
        <f t="shared" si="4"/>
        <v>62</v>
      </c>
      <c r="B24" s="931"/>
      <c r="C24" s="930">
        <v>3</v>
      </c>
      <c r="D24" s="932" t="s">
        <v>86</v>
      </c>
      <c r="E24" s="929"/>
      <c r="F24" s="959">
        <f ca="1">INDIRECT(ADDRESS(A24,$A$5,,,"Terracom"))</f>
        <v>1</v>
      </c>
      <c r="G24" s="958"/>
      <c r="H24" s="958"/>
      <c r="I24" s="958"/>
      <c r="J24" s="958"/>
      <c r="K24" s="958"/>
      <c r="L24" s="961"/>
    </row>
    <row r="25" spans="1:12" ht="35.1" hidden="1" customHeight="1" outlineLevel="1" x14ac:dyDescent="0.2">
      <c r="A25" s="943">
        <f t="shared" si="4"/>
        <v>66</v>
      </c>
      <c r="B25" s="931"/>
      <c r="C25" s="930">
        <v>4</v>
      </c>
      <c r="D25" s="932" t="s">
        <v>90</v>
      </c>
      <c r="E25" s="929"/>
      <c r="F25" s="959">
        <f ca="1">INDIRECT(ADDRESS(A25,$A$5,,,"Terracom"))</f>
        <v>1</v>
      </c>
      <c r="G25" s="958"/>
      <c r="H25" s="958"/>
      <c r="I25" s="958"/>
      <c r="J25" s="958"/>
      <c r="K25" s="958"/>
      <c r="L25" s="961"/>
    </row>
    <row r="26" spans="1:12" ht="35.1" hidden="1" customHeight="1" outlineLevel="1" x14ac:dyDescent="0.2">
      <c r="B26" s="928" t="s">
        <v>1142</v>
      </c>
      <c r="C26" s="929" t="s">
        <v>96</v>
      </c>
      <c r="D26" s="932"/>
      <c r="E26" s="929"/>
      <c r="F26" s="957">
        <f ca="1">SUM(F27:F28)/MAX(C27:C28)</f>
        <v>1</v>
      </c>
      <c r="G26" s="958"/>
      <c r="H26" s="959">
        <f ca="1">IF(F26&lt;0.5,0,IF(F26&lt;0.7,2,IF(F26&lt;0.8,4,IF(F26&lt;0.9,6,IF(F26&lt;1,8,10)))))</f>
        <v>10</v>
      </c>
      <c r="I26" s="958"/>
      <c r="J26" s="959">
        <v>0.5</v>
      </c>
      <c r="K26" s="958"/>
      <c r="L26" s="960">
        <f ca="1">H26*J26</f>
        <v>5</v>
      </c>
    </row>
    <row r="27" spans="1:12" ht="54.95" hidden="1" customHeight="1" outlineLevel="1" x14ac:dyDescent="0.2">
      <c r="A27" s="943">
        <f>ROW(Terracom!$P$70)</f>
        <v>70</v>
      </c>
      <c r="B27" s="931"/>
      <c r="C27" s="930">
        <v>1</v>
      </c>
      <c r="D27" s="932" t="s">
        <v>97</v>
      </c>
      <c r="E27" s="929"/>
      <c r="F27" s="959">
        <f ca="1">INDIRECT(ADDRESS(A27,$A$5,,,"Terracom"))</f>
        <v>1</v>
      </c>
      <c r="G27" s="958"/>
      <c r="H27" s="958"/>
      <c r="I27" s="958"/>
      <c r="J27" s="958"/>
      <c r="K27" s="958"/>
      <c r="L27" s="961"/>
    </row>
    <row r="28" spans="1:12" ht="39.950000000000003" hidden="1" customHeight="1" outlineLevel="1" thickBot="1" x14ac:dyDescent="0.25">
      <c r="A28" s="943">
        <f t="shared" ref="A28" si="5">A27+4</f>
        <v>74</v>
      </c>
      <c r="B28" s="933"/>
      <c r="C28" s="942">
        <v>2</v>
      </c>
      <c r="D28" s="934" t="s">
        <v>102</v>
      </c>
      <c r="E28" s="927"/>
      <c r="F28" s="962">
        <f ca="1">INDIRECT(ADDRESS(A28,$A$5,,,"Terracom"))</f>
        <v>1</v>
      </c>
      <c r="G28" s="963"/>
      <c r="H28" s="963"/>
      <c r="I28" s="963"/>
      <c r="J28" s="963"/>
      <c r="K28" s="963"/>
      <c r="L28" s="964"/>
    </row>
    <row r="29" spans="1:12" ht="35.1" customHeight="1" collapsed="1" thickTop="1" thickBot="1" x14ac:dyDescent="0.25">
      <c r="B29" s="926"/>
      <c r="C29" s="926"/>
      <c r="D29" s="946"/>
      <c r="E29" s="926"/>
      <c r="F29" s="965"/>
      <c r="G29" s="966"/>
      <c r="H29" s="966"/>
      <c r="I29" s="966"/>
      <c r="J29" s="966"/>
      <c r="K29" s="966"/>
      <c r="L29" s="966"/>
    </row>
    <row r="30" spans="1:12" ht="35.1" customHeight="1" thickTop="1" thickBot="1" x14ac:dyDescent="0.25">
      <c r="B30" s="951" t="s">
        <v>1140</v>
      </c>
      <c r="C30" s="952"/>
      <c r="D30" s="953"/>
      <c r="E30" s="952"/>
      <c r="F30" s="954"/>
      <c r="G30" s="955"/>
      <c r="H30" s="955"/>
      <c r="I30" s="955"/>
      <c r="J30" s="955"/>
      <c r="K30" s="955"/>
      <c r="L30" s="956">
        <f ca="1">SUM(L31:L53)</f>
        <v>24</v>
      </c>
    </row>
    <row r="31" spans="1:12" ht="35.1" hidden="1" customHeight="1" outlineLevel="1" thickTop="1" x14ac:dyDescent="0.2">
      <c r="B31" s="928" t="s">
        <v>1141</v>
      </c>
      <c r="C31" s="929" t="s">
        <v>1148</v>
      </c>
      <c r="D31" s="932"/>
      <c r="E31" s="929"/>
      <c r="F31" s="957">
        <f ca="1">SUM(F32:F34)/MAX(C32:C34)</f>
        <v>1</v>
      </c>
      <c r="G31" s="958"/>
      <c r="H31" s="959">
        <f ca="1">IF(F31&lt;0.5,0,IF(F31&lt;0.7,2,IF(F31&lt;0.8,4,IF(F31&lt;0.9,6,IF(F31&lt;1,8,10)))))</f>
        <v>10</v>
      </c>
      <c r="I31" s="958"/>
      <c r="J31" s="959">
        <v>0.5</v>
      </c>
      <c r="K31" s="958"/>
      <c r="L31" s="960">
        <f ca="1">H31*J31</f>
        <v>5</v>
      </c>
    </row>
    <row r="32" spans="1:12" ht="35.1" hidden="1" customHeight="1" outlineLevel="1" x14ac:dyDescent="0.2">
      <c r="A32" s="943">
        <f>ROW(Terracom!$P$78)</f>
        <v>78</v>
      </c>
      <c r="B32" s="931"/>
      <c r="C32" s="930">
        <v>1</v>
      </c>
      <c r="D32" s="932" t="s">
        <v>817</v>
      </c>
      <c r="E32" s="929"/>
      <c r="F32" s="959">
        <f ca="1">INDIRECT(ADDRESS(A32,$A$5,,,"Terracom"))</f>
        <v>1</v>
      </c>
      <c r="G32" s="958"/>
      <c r="H32" s="958"/>
      <c r="I32" s="958"/>
      <c r="J32" s="958"/>
      <c r="K32" s="958"/>
      <c r="L32" s="961"/>
    </row>
    <row r="33" spans="1:12" ht="39.950000000000003" hidden="1" customHeight="1" outlineLevel="1" x14ac:dyDescent="0.2">
      <c r="A33" s="943">
        <f t="shared" ref="A33:A34" si="6">A32+4</f>
        <v>82</v>
      </c>
      <c r="B33" s="931"/>
      <c r="C33" s="930">
        <v>2</v>
      </c>
      <c r="D33" s="932" t="s">
        <v>821</v>
      </c>
      <c r="E33" s="929"/>
      <c r="F33" s="959">
        <f ca="1">INDIRECT(ADDRESS(A33,$A$5,,,"Terracom"))</f>
        <v>1</v>
      </c>
      <c r="G33" s="958"/>
      <c r="H33" s="958"/>
      <c r="I33" s="958"/>
      <c r="J33" s="958"/>
      <c r="K33" s="958"/>
      <c r="L33" s="961"/>
    </row>
    <row r="34" spans="1:12" ht="35.1" hidden="1" customHeight="1" outlineLevel="1" x14ac:dyDescent="0.2">
      <c r="A34" s="943">
        <f t="shared" si="6"/>
        <v>86</v>
      </c>
      <c r="B34" s="931"/>
      <c r="C34" s="930">
        <v>3</v>
      </c>
      <c r="D34" s="932" t="s">
        <v>825</v>
      </c>
      <c r="E34" s="929"/>
      <c r="F34" s="959">
        <f ca="1">INDIRECT(ADDRESS(A34,$A$5,,,"Terracom"))</f>
        <v>1</v>
      </c>
      <c r="G34" s="958"/>
      <c r="H34" s="958"/>
      <c r="I34" s="958"/>
      <c r="J34" s="958"/>
      <c r="K34" s="958"/>
      <c r="L34" s="961"/>
    </row>
    <row r="35" spans="1:12" ht="35.1" hidden="1" customHeight="1" outlineLevel="1" x14ac:dyDescent="0.2">
      <c r="B35" s="928" t="s">
        <v>1143</v>
      </c>
      <c r="C35" s="929" t="s">
        <v>1149</v>
      </c>
      <c r="D35" s="932"/>
      <c r="E35" s="929"/>
      <c r="F35" s="957">
        <f ca="1">SUM(F36:F38)/MAX(C36:C38)</f>
        <v>0.66666666666666663</v>
      </c>
      <c r="G35" s="958"/>
      <c r="H35" s="959">
        <f ca="1">IF(F35&lt;0.5,0,IF(F35&lt;0.7,2,IF(F35&lt;0.8,4,IF(F35&lt;0.9,6,IF(F35&lt;1,8,10)))))</f>
        <v>2</v>
      </c>
      <c r="I35" s="958"/>
      <c r="J35" s="959">
        <v>0.5</v>
      </c>
      <c r="K35" s="958"/>
      <c r="L35" s="960">
        <f ca="1">H35*J35</f>
        <v>1</v>
      </c>
    </row>
    <row r="36" spans="1:12" ht="35.1" hidden="1" customHeight="1" outlineLevel="1" x14ac:dyDescent="0.2">
      <c r="A36" s="943">
        <f>ROW(Terracom!$P$90)</f>
        <v>90</v>
      </c>
      <c r="B36" s="931"/>
      <c r="C36" s="930">
        <v>1</v>
      </c>
      <c r="D36" s="932" t="s">
        <v>79</v>
      </c>
      <c r="E36" s="929"/>
      <c r="F36" s="959">
        <f ca="1">INDIRECT(ADDRESS(A36,$A$5,,,"Terracom"))</f>
        <v>0</v>
      </c>
      <c r="G36" s="958"/>
      <c r="H36" s="959"/>
      <c r="I36" s="958"/>
      <c r="J36" s="959"/>
      <c r="K36" s="958"/>
      <c r="L36" s="960"/>
    </row>
    <row r="37" spans="1:12" ht="35.1" hidden="1" customHeight="1" outlineLevel="1" x14ac:dyDescent="0.2">
      <c r="A37" s="943">
        <f t="shared" ref="A37:A38" si="7">A36+4</f>
        <v>94</v>
      </c>
      <c r="B37" s="931"/>
      <c r="C37" s="930">
        <v>2</v>
      </c>
      <c r="D37" s="932" t="s">
        <v>82</v>
      </c>
      <c r="E37" s="929"/>
      <c r="F37" s="959">
        <f ca="1">INDIRECT(ADDRESS(A37,$A$5,,,"Terracom"))</f>
        <v>1</v>
      </c>
      <c r="G37" s="958"/>
      <c r="H37" s="958"/>
      <c r="I37" s="958"/>
      <c r="J37" s="958"/>
      <c r="K37" s="958"/>
      <c r="L37" s="961"/>
    </row>
    <row r="38" spans="1:12" ht="35.1" hidden="1" customHeight="1" outlineLevel="1" x14ac:dyDescent="0.2">
      <c r="A38" s="943">
        <f t="shared" si="7"/>
        <v>98</v>
      </c>
      <c r="B38" s="931"/>
      <c r="C38" s="930">
        <v>3</v>
      </c>
      <c r="D38" s="932" t="s">
        <v>90</v>
      </c>
      <c r="E38" s="929"/>
      <c r="F38" s="959">
        <f ca="1">INDIRECT(ADDRESS(A38,$A$5,,,"Terracom"))</f>
        <v>1</v>
      </c>
      <c r="G38" s="958"/>
      <c r="H38" s="958"/>
      <c r="I38" s="958"/>
      <c r="J38" s="958"/>
      <c r="K38" s="958"/>
      <c r="L38" s="961"/>
    </row>
    <row r="39" spans="1:12" ht="35.1" hidden="1" customHeight="1" outlineLevel="1" x14ac:dyDescent="0.2">
      <c r="B39" s="928" t="s">
        <v>1146</v>
      </c>
      <c r="C39" s="929" t="s">
        <v>1150</v>
      </c>
      <c r="D39" s="932"/>
      <c r="E39" s="929"/>
      <c r="F39" s="957">
        <f ca="1">SUM(F40:F43)/MAX(C40:C43)</f>
        <v>1</v>
      </c>
      <c r="G39" s="958"/>
      <c r="H39" s="959">
        <f ca="1">IF(F39&lt;0.5,0,IF(F39&lt;0.7,2,IF(F39&lt;0.8,4,IF(F39&lt;0.9,6,IF(F39&lt;1,8,10)))))</f>
        <v>10</v>
      </c>
      <c r="I39" s="958"/>
      <c r="J39" s="959">
        <v>1</v>
      </c>
      <c r="K39" s="958"/>
      <c r="L39" s="960">
        <f ca="1">H39*J39</f>
        <v>10</v>
      </c>
    </row>
    <row r="40" spans="1:12" ht="35.1" hidden="1" customHeight="1" outlineLevel="1" x14ac:dyDescent="0.2">
      <c r="A40" s="943">
        <f>ROW(Terracom!$P$102)</f>
        <v>102</v>
      </c>
      <c r="B40" s="931"/>
      <c r="C40" s="930">
        <v>1</v>
      </c>
      <c r="D40" s="932" t="s">
        <v>79</v>
      </c>
      <c r="E40" s="929"/>
      <c r="F40" s="959">
        <f ca="1">INDIRECT(ADDRESS(A40,$A$5,,,"Terracom"))</f>
        <v>1</v>
      </c>
      <c r="G40" s="958"/>
      <c r="H40" s="958"/>
      <c r="I40" s="958"/>
      <c r="J40" s="958"/>
      <c r="K40" s="958"/>
      <c r="L40" s="961"/>
    </row>
    <row r="41" spans="1:12" ht="35.1" hidden="1" customHeight="1" outlineLevel="1" x14ac:dyDescent="0.2">
      <c r="A41" s="943">
        <f t="shared" ref="A41:A43" si="8">A40+4</f>
        <v>106</v>
      </c>
      <c r="B41" s="931"/>
      <c r="C41" s="930">
        <v>2</v>
      </c>
      <c r="D41" s="932" t="s">
        <v>82</v>
      </c>
      <c r="E41" s="929"/>
      <c r="F41" s="959">
        <f ca="1">INDIRECT(ADDRESS(A41,$A$5,,,"Terracom"))</f>
        <v>1</v>
      </c>
      <c r="G41" s="958"/>
      <c r="H41" s="958"/>
      <c r="I41" s="958"/>
      <c r="J41" s="958"/>
      <c r="K41" s="958"/>
      <c r="L41" s="961"/>
    </row>
    <row r="42" spans="1:12" ht="35.1" hidden="1" customHeight="1" outlineLevel="1" x14ac:dyDescent="0.2">
      <c r="A42" s="943">
        <f t="shared" si="8"/>
        <v>110</v>
      </c>
      <c r="B42" s="931"/>
      <c r="C42" s="930">
        <v>3</v>
      </c>
      <c r="D42" s="932" t="s">
        <v>86</v>
      </c>
      <c r="E42" s="929"/>
      <c r="F42" s="959">
        <f ca="1">INDIRECT(ADDRESS(A42,$A$5,,,"Terracom"))</f>
        <v>1</v>
      </c>
      <c r="G42" s="958"/>
      <c r="H42" s="958"/>
      <c r="I42" s="958"/>
      <c r="J42" s="958"/>
      <c r="K42" s="958"/>
      <c r="L42" s="961"/>
    </row>
    <row r="43" spans="1:12" ht="35.1" hidden="1" customHeight="1" outlineLevel="1" x14ac:dyDescent="0.2">
      <c r="A43" s="943">
        <f t="shared" si="8"/>
        <v>114</v>
      </c>
      <c r="B43" s="931"/>
      <c r="C43" s="930">
        <v>4</v>
      </c>
      <c r="D43" s="932" t="s">
        <v>72</v>
      </c>
      <c r="E43" s="929"/>
      <c r="F43" s="959">
        <f ca="1">INDIRECT(ADDRESS(A43,$A$5,,,"Terracom"))</f>
        <v>1</v>
      </c>
      <c r="G43" s="958"/>
      <c r="H43" s="958"/>
      <c r="I43" s="958"/>
      <c r="J43" s="958"/>
      <c r="K43" s="958"/>
      <c r="L43" s="961"/>
    </row>
    <row r="44" spans="1:12" ht="35.1" hidden="1" customHeight="1" outlineLevel="1" x14ac:dyDescent="0.2">
      <c r="B44" s="928" t="s">
        <v>1145</v>
      </c>
      <c r="C44" s="929" t="s">
        <v>1151</v>
      </c>
      <c r="D44" s="932"/>
      <c r="E44" s="929"/>
      <c r="F44" s="957">
        <f ca="1">SUM(F45:F50)/MAX(C45:C50)</f>
        <v>0.83333333333333337</v>
      </c>
      <c r="G44" s="958"/>
      <c r="H44" s="959">
        <f ca="1">IF(F44&lt;0.5,0,IF(F44&lt;0.7,2,IF(F44&lt;0.8,4,IF(F44&lt;0.9,6,IF(F44&lt;1,8,10)))))</f>
        <v>6</v>
      </c>
      <c r="I44" s="958"/>
      <c r="J44" s="959">
        <v>0.5</v>
      </c>
      <c r="K44" s="958"/>
      <c r="L44" s="960">
        <f ca="1">H44*J44</f>
        <v>3</v>
      </c>
    </row>
    <row r="45" spans="1:12" ht="35.1" hidden="1" customHeight="1" outlineLevel="1" x14ac:dyDescent="0.2">
      <c r="A45" s="943">
        <f>ROW(Terracom!$P$118)</f>
        <v>118</v>
      </c>
      <c r="B45" s="931"/>
      <c r="C45" s="930">
        <v>1</v>
      </c>
      <c r="D45" s="932" t="s">
        <v>79</v>
      </c>
      <c r="E45" s="929"/>
      <c r="F45" s="959">
        <f t="shared" ref="F45:F50" ca="1" si="9">INDIRECT(ADDRESS(A45,$A$5,,,"Terracom"))</f>
        <v>1</v>
      </c>
      <c r="G45" s="958"/>
      <c r="H45" s="958"/>
      <c r="I45" s="958"/>
      <c r="J45" s="958"/>
      <c r="K45" s="958"/>
      <c r="L45" s="961"/>
    </row>
    <row r="46" spans="1:12" ht="35.1" hidden="1" customHeight="1" outlineLevel="1" x14ac:dyDescent="0.2">
      <c r="A46" s="943">
        <f t="shared" ref="A46:A50" si="10">A45+4</f>
        <v>122</v>
      </c>
      <c r="B46" s="931"/>
      <c r="C46" s="930">
        <v>2</v>
      </c>
      <c r="D46" s="932" t="s">
        <v>82</v>
      </c>
      <c r="E46" s="929"/>
      <c r="F46" s="959">
        <f t="shared" ca="1" si="9"/>
        <v>0</v>
      </c>
      <c r="G46" s="958"/>
      <c r="H46" s="958"/>
      <c r="I46" s="958"/>
      <c r="J46" s="958"/>
      <c r="K46" s="958"/>
      <c r="L46" s="961"/>
    </row>
    <row r="47" spans="1:12" ht="35.1" hidden="1" customHeight="1" outlineLevel="1" x14ac:dyDescent="0.2">
      <c r="A47" s="943">
        <f t="shared" si="10"/>
        <v>126</v>
      </c>
      <c r="B47" s="931"/>
      <c r="C47" s="930">
        <v>3</v>
      </c>
      <c r="D47" s="932" t="s">
        <v>848</v>
      </c>
      <c r="E47" s="929"/>
      <c r="F47" s="959">
        <f t="shared" ca="1" si="9"/>
        <v>1</v>
      </c>
      <c r="G47" s="958"/>
      <c r="H47" s="958"/>
      <c r="I47" s="958"/>
      <c r="J47" s="958"/>
      <c r="K47" s="958"/>
      <c r="L47" s="961"/>
    </row>
    <row r="48" spans="1:12" ht="35.1" hidden="1" customHeight="1" outlineLevel="1" x14ac:dyDescent="0.2">
      <c r="A48" s="943">
        <f t="shared" si="10"/>
        <v>130</v>
      </c>
      <c r="B48" s="931"/>
      <c r="C48" s="930">
        <v>4</v>
      </c>
      <c r="D48" s="932" t="s">
        <v>853</v>
      </c>
      <c r="E48" s="929"/>
      <c r="F48" s="959">
        <f t="shared" ca="1" si="9"/>
        <v>1</v>
      </c>
      <c r="G48" s="958"/>
      <c r="H48" s="958"/>
      <c r="I48" s="958"/>
      <c r="J48" s="958"/>
      <c r="K48" s="958"/>
      <c r="L48" s="961"/>
    </row>
    <row r="49" spans="1:12" ht="35.1" hidden="1" customHeight="1" outlineLevel="1" x14ac:dyDescent="0.2">
      <c r="A49" s="943">
        <f t="shared" si="10"/>
        <v>134</v>
      </c>
      <c r="B49" s="931"/>
      <c r="C49" s="930">
        <v>5</v>
      </c>
      <c r="D49" s="932" t="s">
        <v>856</v>
      </c>
      <c r="E49" s="929"/>
      <c r="F49" s="959">
        <f t="shared" ca="1" si="9"/>
        <v>1</v>
      </c>
      <c r="G49" s="958"/>
      <c r="H49" s="958"/>
      <c r="I49" s="958"/>
      <c r="J49" s="958"/>
      <c r="K49" s="958"/>
      <c r="L49" s="961"/>
    </row>
    <row r="50" spans="1:12" ht="35.1" hidden="1" customHeight="1" outlineLevel="1" x14ac:dyDescent="0.2">
      <c r="A50" s="943">
        <f t="shared" si="10"/>
        <v>138</v>
      </c>
      <c r="B50" s="931"/>
      <c r="C50" s="930">
        <v>6</v>
      </c>
      <c r="D50" s="932" t="s">
        <v>857</v>
      </c>
      <c r="E50" s="929"/>
      <c r="F50" s="959">
        <f t="shared" ca="1" si="9"/>
        <v>1</v>
      </c>
      <c r="G50" s="958"/>
      <c r="H50" s="958"/>
      <c r="I50" s="958"/>
      <c r="J50" s="958"/>
      <c r="K50" s="958"/>
      <c r="L50" s="961"/>
    </row>
    <row r="51" spans="1:12" ht="35.1" hidden="1" customHeight="1" outlineLevel="1" x14ac:dyDescent="0.2">
      <c r="B51" s="928" t="s">
        <v>1147</v>
      </c>
      <c r="C51" s="929" t="s">
        <v>1152</v>
      </c>
      <c r="D51" s="932"/>
      <c r="E51" s="929"/>
      <c r="F51" s="957">
        <f ca="1">SUM(F52:F53)/MAX(C52:C53)</f>
        <v>1</v>
      </c>
      <c r="G51" s="958"/>
      <c r="H51" s="959">
        <f ca="1">IF(F51&lt;0.5,0,IF(F51&lt;0.7,2,IF(F51&lt;0.8,4,IF(F51&lt;0.9,6,IF(F51&lt;1,8,10)))))</f>
        <v>10</v>
      </c>
      <c r="I51" s="958"/>
      <c r="J51" s="959">
        <v>0.5</v>
      </c>
      <c r="K51" s="958"/>
      <c r="L51" s="960">
        <f ca="1">H51*J51</f>
        <v>5</v>
      </c>
    </row>
    <row r="52" spans="1:12" ht="54.95" hidden="1" customHeight="1" outlineLevel="1" x14ac:dyDescent="0.2">
      <c r="A52" s="943">
        <f>ROW(Terracom!$P$142)</f>
        <v>142</v>
      </c>
      <c r="B52" s="931"/>
      <c r="C52" s="930">
        <v>1</v>
      </c>
      <c r="D52" s="932" t="s">
        <v>862</v>
      </c>
      <c r="E52" s="929"/>
      <c r="F52" s="959">
        <f ca="1">INDIRECT(ADDRESS(A52,$A$5,,,"Terracom"))</f>
        <v>1</v>
      </c>
      <c r="G52" s="958"/>
      <c r="H52" s="958"/>
      <c r="I52" s="958"/>
      <c r="J52" s="958"/>
      <c r="K52" s="958"/>
      <c r="L52" s="961"/>
    </row>
    <row r="53" spans="1:12" ht="39.950000000000003" hidden="1" customHeight="1" outlineLevel="1" thickBot="1" x14ac:dyDescent="0.25">
      <c r="A53" s="943">
        <f t="shared" ref="A53" si="11">A52+4</f>
        <v>146</v>
      </c>
      <c r="B53" s="933"/>
      <c r="C53" s="942">
        <v>2</v>
      </c>
      <c r="D53" s="934" t="s">
        <v>102</v>
      </c>
      <c r="E53" s="927"/>
      <c r="F53" s="962">
        <f ca="1">INDIRECT(ADDRESS(A53,$A$5,,,"Terracom"))</f>
        <v>1</v>
      </c>
      <c r="G53" s="963"/>
      <c r="H53" s="963"/>
      <c r="I53" s="963"/>
      <c r="J53" s="963"/>
      <c r="K53" s="963"/>
      <c r="L53" s="964"/>
    </row>
    <row r="54" spans="1:12" ht="35.1" customHeight="1" collapsed="1" thickTop="1" thickBot="1" x14ac:dyDescent="0.25">
      <c r="B54" s="926"/>
      <c r="C54" s="926"/>
      <c r="D54" s="946"/>
      <c r="E54" s="926"/>
      <c r="F54" s="965"/>
      <c r="G54" s="966"/>
      <c r="H54" s="966"/>
      <c r="I54" s="966"/>
      <c r="J54" s="966"/>
      <c r="K54" s="966"/>
      <c r="L54" s="966"/>
    </row>
    <row r="55" spans="1:12" ht="35.1" customHeight="1" thickTop="1" thickBot="1" x14ac:dyDescent="0.25">
      <c r="B55" s="951" t="s">
        <v>1153</v>
      </c>
      <c r="C55" s="952"/>
      <c r="D55" s="953"/>
      <c r="E55" s="952"/>
      <c r="F55" s="954"/>
      <c r="G55" s="955"/>
      <c r="H55" s="955"/>
      <c r="I55" s="955"/>
      <c r="J55" s="955"/>
      <c r="K55" s="955"/>
      <c r="L55" s="956">
        <f ca="1">SUM(L56:L81)</f>
        <v>6</v>
      </c>
    </row>
    <row r="56" spans="1:12" ht="35.1" customHeight="1" outlineLevel="1" thickTop="1" x14ac:dyDescent="0.2">
      <c r="B56" s="928" t="s">
        <v>1154</v>
      </c>
      <c r="C56" s="929" t="s">
        <v>1155</v>
      </c>
      <c r="D56" s="932"/>
      <c r="E56" s="929"/>
      <c r="F56" s="957">
        <f ca="1">SUM(F57:F60)/MAX(C57:C60)</f>
        <v>0.75</v>
      </c>
      <c r="G56" s="958"/>
      <c r="H56" s="959">
        <f ca="1">IF(F56&lt;0.5,0,IF(F56&lt;0.7,2,IF(F56&lt;0.8,4,IF(F56&lt;0.9,6,IF(F56&lt;1,8,10)))))</f>
        <v>4</v>
      </c>
      <c r="I56" s="958"/>
      <c r="J56" s="959">
        <v>0.6</v>
      </c>
      <c r="K56" s="958"/>
      <c r="L56" s="960">
        <f ca="1">H56*J56</f>
        <v>2.4</v>
      </c>
    </row>
    <row r="57" spans="1:12" ht="35.1" customHeight="1" outlineLevel="1" x14ac:dyDescent="0.2">
      <c r="A57" s="943">
        <f>ROW(Terracom!$P$150)</f>
        <v>150</v>
      </c>
      <c r="B57" s="931"/>
      <c r="C57" s="930">
        <v>1</v>
      </c>
      <c r="D57" s="932" t="s">
        <v>540</v>
      </c>
      <c r="E57" s="929"/>
      <c r="F57" s="959">
        <f ca="1">INDIRECT(ADDRESS(A57,$A$5,,,"Terracom"))</f>
        <v>1</v>
      </c>
      <c r="G57" s="958"/>
      <c r="H57" s="958"/>
      <c r="I57" s="958"/>
      <c r="J57" s="958"/>
      <c r="K57" s="958"/>
      <c r="L57" s="961"/>
    </row>
    <row r="58" spans="1:12" ht="35.1" customHeight="1" outlineLevel="1" x14ac:dyDescent="0.2">
      <c r="A58" s="943">
        <f t="shared" ref="A58:A60" si="12">A57+4</f>
        <v>154</v>
      </c>
      <c r="B58" s="931"/>
      <c r="C58" s="930">
        <v>2</v>
      </c>
      <c r="D58" s="932" t="s">
        <v>545</v>
      </c>
      <c r="E58" s="929"/>
      <c r="F58" s="959">
        <f ca="1">INDIRECT(ADDRESS(A58,$A$5,,,"Terracom"))</f>
        <v>1</v>
      </c>
      <c r="G58" s="958"/>
      <c r="H58" s="958"/>
      <c r="I58" s="958"/>
      <c r="J58" s="958"/>
      <c r="K58" s="958"/>
      <c r="L58" s="961"/>
    </row>
    <row r="59" spans="1:12" ht="35.1" customHeight="1" outlineLevel="1" x14ac:dyDescent="0.2">
      <c r="A59" s="943">
        <f t="shared" si="12"/>
        <v>158</v>
      </c>
      <c r="B59" s="931"/>
      <c r="C59" s="930">
        <v>3</v>
      </c>
      <c r="D59" s="932" t="s">
        <v>549</v>
      </c>
      <c r="E59" s="929"/>
      <c r="F59" s="959">
        <f ca="1">INDIRECT(ADDRESS(A59,$A$5,,,"Terracom"))</f>
        <v>0</v>
      </c>
      <c r="G59" s="958"/>
      <c r="H59" s="958"/>
      <c r="I59" s="958"/>
      <c r="J59" s="958"/>
      <c r="K59" s="958"/>
      <c r="L59" s="961"/>
    </row>
    <row r="60" spans="1:12" ht="35.1" customHeight="1" outlineLevel="1" x14ac:dyDescent="0.2">
      <c r="A60" s="943">
        <f t="shared" si="12"/>
        <v>162</v>
      </c>
      <c r="B60" s="931"/>
      <c r="C60" s="930">
        <v>4</v>
      </c>
      <c r="D60" s="932" t="s">
        <v>554</v>
      </c>
      <c r="E60" s="929"/>
      <c r="F60" s="959">
        <f ca="1">INDIRECT(ADDRESS(A60,$A$5,,,"Terracom"))</f>
        <v>1</v>
      </c>
      <c r="G60" s="958"/>
      <c r="H60" s="958"/>
      <c r="I60" s="958"/>
      <c r="J60" s="958"/>
      <c r="K60" s="958"/>
      <c r="L60" s="961"/>
    </row>
    <row r="61" spans="1:12" ht="35.1" customHeight="1" outlineLevel="1" x14ac:dyDescent="0.2">
      <c r="B61" s="928" t="s">
        <v>1144</v>
      </c>
      <c r="C61" s="929" t="s">
        <v>1158</v>
      </c>
      <c r="D61" s="932"/>
      <c r="E61" s="929"/>
      <c r="F61" s="957">
        <f ca="1">SUM(F62:F69)/MAX(C62:C69)</f>
        <v>0.75</v>
      </c>
      <c r="G61" s="958"/>
      <c r="H61" s="959">
        <f ca="1">IF(F61&lt;0.5,0,IF(F61&lt;0.7,2,IF(F61&lt;0.8,4,IF(F61&lt;0.9,6,IF(F61&lt;1,8,10)))))</f>
        <v>4</v>
      </c>
      <c r="I61" s="958"/>
      <c r="J61" s="959">
        <v>0.6</v>
      </c>
      <c r="K61" s="958"/>
      <c r="L61" s="960">
        <f ca="1">H61*J61</f>
        <v>2.4</v>
      </c>
    </row>
    <row r="62" spans="1:12" ht="35.1" customHeight="1" outlineLevel="1" x14ac:dyDescent="0.2">
      <c r="A62" s="943">
        <f>ROW(Terracom!$P$166)</f>
        <v>166</v>
      </c>
      <c r="B62" s="931"/>
      <c r="C62" s="930">
        <v>1</v>
      </c>
      <c r="D62" s="932" t="s">
        <v>555</v>
      </c>
      <c r="E62" s="929"/>
      <c r="F62" s="959">
        <f t="shared" ref="F62:F69" ca="1" si="13">INDIRECT(ADDRESS(A62,$A$5,,,"Terracom"))</f>
        <v>0</v>
      </c>
      <c r="G62" s="958"/>
      <c r="H62" s="959"/>
      <c r="I62" s="958"/>
      <c r="J62" s="959"/>
      <c r="K62" s="958"/>
      <c r="L62" s="960"/>
    </row>
    <row r="63" spans="1:12" ht="35.1" customHeight="1" outlineLevel="1" x14ac:dyDescent="0.2">
      <c r="A63" s="943">
        <f t="shared" ref="A63:A69" si="14">A62+4</f>
        <v>170</v>
      </c>
      <c r="B63" s="931"/>
      <c r="C63" s="930">
        <v>2</v>
      </c>
      <c r="D63" s="932" t="s">
        <v>559</v>
      </c>
      <c r="E63" s="929"/>
      <c r="F63" s="959">
        <f t="shared" ca="1" si="13"/>
        <v>1</v>
      </c>
      <c r="G63" s="958"/>
      <c r="H63" s="958"/>
      <c r="I63" s="958"/>
      <c r="J63" s="958"/>
      <c r="K63" s="958"/>
      <c r="L63" s="961"/>
    </row>
    <row r="64" spans="1:12" ht="35.1" customHeight="1" outlineLevel="1" x14ac:dyDescent="0.2">
      <c r="A64" s="943">
        <f t="shared" si="14"/>
        <v>174</v>
      </c>
      <c r="B64" s="931"/>
      <c r="C64" s="930">
        <v>3</v>
      </c>
      <c r="D64" s="932" t="s">
        <v>562</v>
      </c>
      <c r="E64" s="929"/>
      <c r="F64" s="959">
        <f t="shared" ca="1" si="13"/>
        <v>1</v>
      </c>
      <c r="G64" s="958"/>
      <c r="H64" s="958"/>
      <c r="I64" s="958"/>
      <c r="J64" s="958"/>
      <c r="K64" s="958"/>
      <c r="L64" s="961"/>
    </row>
    <row r="65" spans="1:12" ht="35.1" customHeight="1" outlineLevel="1" x14ac:dyDescent="0.2">
      <c r="A65" s="943">
        <f t="shared" si="14"/>
        <v>178</v>
      </c>
      <c r="B65" s="931"/>
      <c r="C65" s="930">
        <v>4</v>
      </c>
      <c r="D65" s="932" t="s">
        <v>566</v>
      </c>
      <c r="E65" s="929"/>
      <c r="F65" s="959">
        <f t="shared" ca="1" si="13"/>
        <v>0</v>
      </c>
      <c r="G65" s="958"/>
      <c r="H65" s="958"/>
      <c r="I65" s="958"/>
      <c r="J65" s="958"/>
      <c r="K65" s="958"/>
      <c r="L65" s="961"/>
    </row>
    <row r="66" spans="1:12" ht="35.1" customHeight="1" outlineLevel="1" x14ac:dyDescent="0.2">
      <c r="A66" s="943">
        <f t="shared" si="14"/>
        <v>182</v>
      </c>
      <c r="B66" s="931"/>
      <c r="C66" s="930">
        <v>5</v>
      </c>
      <c r="D66" s="932" t="s">
        <v>569</v>
      </c>
      <c r="E66" s="929"/>
      <c r="F66" s="959">
        <f t="shared" ca="1" si="13"/>
        <v>1</v>
      </c>
      <c r="G66" s="958"/>
      <c r="H66" s="958"/>
      <c r="I66" s="958"/>
      <c r="J66" s="958"/>
      <c r="K66" s="958"/>
      <c r="L66" s="961"/>
    </row>
    <row r="67" spans="1:12" ht="35.1" customHeight="1" outlineLevel="1" x14ac:dyDescent="0.2">
      <c r="A67" s="943">
        <f t="shared" si="14"/>
        <v>186</v>
      </c>
      <c r="B67" s="931"/>
      <c r="C67" s="930">
        <v>6</v>
      </c>
      <c r="D67" s="932" t="s">
        <v>571</v>
      </c>
      <c r="E67" s="929"/>
      <c r="F67" s="959">
        <f t="shared" ca="1" si="13"/>
        <v>1</v>
      </c>
      <c r="G67" s="958"/>
      <c r="H67" s="958"/>
      <c r="I67" s="958"/>
      <c r="J67" s="958"/>
      <c r="K67" s="958"/>
      <c r="L67" s="961"/>
    </row>
    <row r="68" spans="1:12" ht="35.1" customHeight="1" outlineLevel="1" x14ac:dyDescent="0.2">
      <c r="A68" s="943">
        <f t="shared" si="14"/>
        <v>190</v>
      </c>
      <c r="B68" s="931"/>
      <c r="C68" s="930">
        <v>7</v>
      </c>
      <c r="D68" s="932" t="s">
        <v>575</v>
      </c>
      <c r="E68" s="929"/>
      <c r="F68" s="959">
        <f t="shared" ca="1" si="13"/>
        <v>1</v>
      </c>
      <c r="G68" s="958"/>
      <c r="H68" s="958"/>
      <c r="I68" s="958"/>
      <c r="J68" s="958"/>
      <c r="K68" s="958"/>
      <c r="L68" s="961"/>
    </row>
    <row r="69" spans="1:12" ht="35.1" customHeight="1" outlineLevel="1" x14ac:dyDescent="0.2">
      <c r="A69" s="943">
        <f t="shared" si="14"/>
        <v>194</v>
      </c>
      <c r="B69" s="931"/>
      <c r="C69" s="930">
        <v>8</v>
      </c>
      <c r="D69" s="932" t="s">
        <v>578</v>
      </c>
      <c r="E69" s="929"/>
      <c r="F69" s="959">
        <f t="shared" ca="1" si="13"/>
        <v>1</v>
      </c>
      <c r="G69" s="958"/>
      <c r="H69" s="958"/>
      <c r="I69" s="958"/>
      <c r="J69" s="958"/>
      <c r="K69" s="958"/>
      <c r="L69" s="961"/>
    </row>
    <row r="70" spans="1:12" ht="35.1" customHeight="1" outlineLevel="1" x14ac:dyDescent="0.2">
      <c r="B70" s="928" t="s">
        <v>1156</v>
      </c>
      <c r="C70" s="929" t="s">
        <v>1159</v>
      </c>
      <c r="D70" s="932"/>
      <c r="E70" s="929"/>
      <c r="F70" s="957">
        <f ca="1">SUM(F71:F76)/MAX(C71:C76)</f>
        <v>0.5</v>
      </c>
      <c r="G70" s="958"/>
      <c r="H70" s="959">
        <f ca="1">IF(F70&lt;0.5,0,IF(F70&lt;0.7,2,IF(F70&lt;0.8,4,IF(F70&lt;0.9,6,IF(F70&lt;1,8,10)))))</f>
        <v>2</v>
      </c>
      <c r="I70" s="958"/>
      <c r="J70" s="959">
        <v>0.6</v>
      </c>
      <c r="K70" s="958"/>
      <c r="L70" s="960">
        <f ca="1">H70*J70</f>
        <v>1.2</v>
      </c>
    </row>
    <row r="71" spans="1:12" ht="35.1" customHeight="1" outlineLevel="1" x14ac:dyDescent="0.2">
      <c r="A71" s="943">
        <f>ROW(Terracom!$P$198)</f>
        <v>198</v>
      </c>
      <c r="B71" s="931"/>
      <c r="C71" s="930">
        <v>1</v>
      </c>
      <c r="D71" s="932" t="s">
        <v>555</v>
      </c>
      <c r="E71" s="929"/>
      <c r="F71" s="959">
        <f t="shared" ref="F71:F76" ca="1" si="15">INDIRECT(ADDRESS(A71,$A$5,,,"Terracom"))</f>
        <v>1</v>
      </c>
      <c r="G71" s="958"/>
      <c r="H71" s="958"/>
      <c r="I71" s="958"/>
      <c r="J71" s="958"/>
      <c r="K71" s="958"/>
      <c r="L71" s="961"/>
    </row>
    <row r="72" spans="1:12" ht="35.1" customHeight="1" outlineLevel="1" x14ac:dyDescent="0.2">
      <c r="A72" s="943">
        <f t="shared" ref="A72:A76" si="16">A71+4</f>
        <v>202</v>
      </c>
      <c r="B72" s="931"/>
      <c r="C72" s="930">
        <v>2</v>
      </c>
      <c r="D72" s="932" t="s">
        <v>585</v>
      </c>
      <c r="E72" s="929"/>
      <c r="F72" s="959">
        <f t="shared" ca="1" si="15"/>
        <v>1</v>
      </c>
      <c r="G72" s="958"/>
      <c r="H72" s="958"/>
      <c r="I72" s="958"/>
      <c r="J72" s="958"/>
      <c r="K72" s="958"/>
      <c r="L72" s="961"/>
    </row>
    <row r="73" spans="1:12" ht="35.1" customHeight="1" outlineLevel="1" x14ac:dyDescent="0.2">
      <c r="A73" s="943">
        <f t="shared" si="16"/>
        <v>206</v>
      </c>
      <c r="B73" s="931"/>
      <c r="C73" s="930">
        <v>3</v>
      </c>
      <c r="D73" s="932" t="s">
        <v>590</v>
      </c>
      <c r="E73" s="929"/>
      <c r="F73" s="959">
        <f t="shared" ca="1" si="15"/>
        <v>1</v>
      </c>
      <c r="G73" s="958"/>
      <c r="H73" s="958"/>
      <c r="I73" s="958"/>
      <c r="J73" s="958"/>
      <c r="K73" s="958"/>
      <c r="L73" s="961"/>
    </row>
    <row r="74" spans="1:12" ht="35.1" customHeight="1" outlineLevel="1" x14ac:dyDescent="0.2">
      <c r="A74" s="943">
        <f t="shared" si="16"/>
        <v>210</v>
      </c>
      <c r="B74" s="931"/>
      <c r="C74" s="930">
        <v>4</v>
      </c>
      <c r="D74" s="932" t="s">
        <v>595</v>
      </c>
      <c r="E74" s="929"/>
      <c r="F74" s="959">
        <f t="shared" ca="1" si="15"/>
        <v>0</v>
      </c>
      <c r="G74" s="958"/>
      <c r="H74" s="958"/>
      <c r="I74" s="958"/>
      <c r="J74" s="958"/>
      <c r="K74" s="958"/>
      <c r="L74" s="961"/>
    </row>
    <row r="75" spans="1:12" ht="35.1" customHeight="1" outlineLevel="1" x14ac:dyDescent="0.2">
      <c r="A75" s="943">
        <f t="shared" si="16"/>
        <v>214</v>
      </c>
      <c r="B75" s="931"/>
      <c r="C75" s="930">
        <v>5</v>
      </c>
      <c r="D75" s="932" t="s">
        <v>575</v>
      </c>
      <c r="E75" s="929"/>
      <c r="F75" s="959">
        <f t="shared" ca="1" si="15"/>
        <v>0</v>
      </c>
      <c r="G75" s="958"/>
      <c r="H75" s="958"/>
      <c r="I75" s="958"/>
      <c r="J75" s="958"/>
      <c r="K75" s="958"/>
      <c r="L75" s="961"/>
    </row>
    <row r="76" spans="1:12" ht="35.1" customHeight="1" outlineLevel="1" x14ac:dyDescent="0.2">
      <c r="A76" s="943">
        <f t="shared" si="16"/>
        <v>218</v>
      </c>
      <c r="B76" s="931"/>
      <c r="C76" s="930">
        <v>6</v>
      </c>
      <c r="D76" s="932" t="s">
        <v>578</v>
      </c>
      <c r="E76" s="929"/>
      <c r="F76" s="959">
        <f t="shared" ca="1" si="15"/>
        <v>0</v>
      </c>
      <c r="G76" s="958"/>
      <c r="H76" s="958"/>
      <c r="I76" s="958"/>
      <c r="J76" s="958"/>
      <c r="K76" s="958"/>
      <c r="L76" s="961"/>
    </row>
    <row r="77" spans="1:12" ht="35.1" customHeight="1" outlineLevel="1" x14ac:dyDescent="0.2">
      <c r="B77" s="928" t="s">
        <v>1157</v>
      </c>
      <c r="C77" s="929" t="s">
        <v>1160</v>
      </c>
      <c r="D77" s="932"/>
      <c r="E77" s="929"/>
      <c r="F77" s="957">
        <f ca="1">SUM(F78:F81)/MAX(C78:C81)</f>
        <v>0</v>
      </c>
      <c r="G77" s="958"/>
      <c r="H77" s="959">
        <f ca="1">IF(F77&lt;0.5,0,IF(F77&lt;0.7,2,IF(F77&lt;0.8,4,IF(F77&lt;0.9,6,IF(F77&lt;1,8,10)))))</f>
        <v>0</v>
      </c>
      <c r="I77" s="958"/>
      <c r="J77" s="959">
        <v>0.2</v>
      </c>
      <c r="K77" s="958"/>
      <c r="L77" s="960">
        <f ca="1">H77*J77</f>
        <v>0</v>
      </c>
    </row>
    <row r="78" spans="1:12" ht="35.1" customHeight="1" outlineLevel="1" x14ac:dyDescent="0.2">
      <c r="A78" s="943">
        <f>ROW(Terracom!$P$222)</f>
        <v>222</v>
      </c>
      <c r="B78" s="931"/>
      <c r="C78" s="930">
        <v>1</v>
      </c>
      <c r="D78" s="932" t="s">
        <v>604</v>
      </c>
      <c r="E78" s="929"/>
      <c r="F78" s="959">
        <f ca="1">INDIRECT(ADDRESS(A78,$A$5,,,"Terracom"))</f>
        <v>0</v>
      </c>
      <c r="G78" s="958"/>
      <c r="H78" s="958"/>
      <c r="I78" s="958"/>
      <c r="J78" s="958"/>
      <c r="K78" s="958"/>
      <c r="L78" s="961"/>
    </row>
    <row r="79" spans="1:12" ht="35.1" customHeight="1" outlineLevel="1" x14ac:dyDescent="0.2">
      <c r="A79" s="943">
        <f t="shared" ref="A79:A81" si="17">A78+4</f>
        <v>226</v>
      </c>
      <c r="B79" s="931"/>
      <c r="C79" s="930">
        <v>2</v>
      </c>
      <c r="D79" s="932" t="s">
        <v>607</v>
      </c>
      <c r="E79" s="929"/>
      <c r="F79" s="959">
        <f ca="1">INDIRECT(ADDRESS(A79,$A$5,,,"Terracom"))</f>
        <v>0</v>
      </c>
      <c r="G79" s="958"/>
      <c r="H79" s="958"/>
      <c r="I79" s="958"/>
      <c r="J79" s="958"/>
      <c r="K79" s="958"/>
      <c r="L79" s="961"/>
    </row>
    <row r="80" spans="1:12" ht="35.1" customHeight="1" outlineLevel="1" x14ac:dyDescent="0.2">
      <c r="A80" s="943">
        <f t="shared" si="17"/>
        <v>230</v>
      </c>
      <c r="B80" s="931"/>
      <c r="C80" s="930">
        <v>3</v>
      </c>
      <c r="D80" s="932" t="s">
        <v>609</v>
      </c>
      <c r="E80" s="929"/>
      <c r="F80" s="959">
        <f ca="1">INDIRECT(ADDRESS(A80,$A$5,,,"Terracom"))</f>
        <v>0</v>
      </c>
      <c r="G80" s="958"/>
      <c r="H80" s="958"/>
      <c r="I80" s="958"/>
      <c r="J80" s="958"/>
      <c r="K80" s="958"/>
      <c r="L80" s="961"/>
    </row>
    <row r="81" spans="1:12" ht="35.1" customHeight="1" outlineLevel="1" thickBot="1" x14ac:dyDescent="0.25">
      <c r="A81" s="943">
        <f t="shared" si="17"/>
        <v>234</v>
      </c>
      <c r="B81" s="933"/>
      <c r="C81" s="942">
        <v>4</v>
      </c>
      <c r="D81" s="934" t="s">
        <v>613</v>
      </c>
      <c r="E81" s="927"/>
      <c r="F81" s="962">
        <f ca="1">INDIRECT(ADDRESS(A81,$A$5,,,"Terracom"))</f>
        <v>0</v>
      </c>
      <c r="G81" s="963"/>
      <c r="H81" s="963"/>
      <c r="I81" s="963"/>
      <c r="J81" s="963"/>
      <c r="K81" s="963"/>
      <c r="L81" s="964"/>
    </row>
    <row r="82" spans="1:12" ht="35.1" customHeight="1" thickTop="1" thickBot="1" x14ac:dyDescent="0.25">
      <c r="B82" s="926"/>
      <c r="C82" s="926"/>
      <c r="D82" s="946"/>
      <c r="E82" s="926"/>
      <c r="F82" s="965"/>
      <c r="G82" s="966"/>
      <c r="H82" s="966"/>
      <c r="I82" s="966"/>
      <c r="J82" s="966"/>
      <c r="K82" s="966"/>
      <c r="L82" s="966"/>
    </row>
    <row r="83" spans="1:12" ht="35.1" customHeight="1" thickTop="1" thickBot="1" x14ac:dyDescent="0.25">
      <c r="B83" s="951" t="s">
        <v>1161</v>
      </c>
      <c r="C83" s="952"/>
      <c r="D83" s="953"/>
      <c r="E83" s="952"/>
      <c r="F83" s="954"/>
      <c r="G83" s="955"/>
      <c r="H83" s="955"/>
      <c r="I83" s="955"/>
      <c r="J83" s="955"/>
      <c r="K83" s="955"/>
      <c r="L83" s="956">
        <f ca="1">SUM(L84:L97)</f>
        <v>8</v>
      </c>
    </row>
    <row r="84" spans="1:12" ht="35.1" customHeight="1" outlineLevel="1" thickTop="1" x14ac:dyDescent="0.2">
      <c r="B84" s="928" t="s">
        <v>1162</v>
      </c>
      <c r="C84" s="929" t="s">
        <v>1163</v>
      </c>
      <c r="D84" s="932"/>
      <c r="E84" s="929"/>
      <c r="F84" s="957">
        <f ca="1">SUM(F85:F90)/MAX(C85:C90)</f>
        <v>0.66666666666666663</v>
      </c>
      <c r="G84" s="958"/>
      <c r="H84" s="959">
        <f ca="1">IF(F84&lt;0.5,0,IF(F84&lt;0.7,2,IF(F84&lt;0.8,4,IF(F84&lt;0.9,6,IF(F84&lt;1,8,10)))))</f>
        <v>2</v>
      </c>
      <c r="I84" s="958"/>
      <c r="J84" s="959">
        <v>1</v>
      </c>
      <c r="K84" s="958"/>
      <c r="L84" s="960">
        <f ca="1">H84*J84</f>
        <v>2</v>
      </c>
    </row>
    <row r="85" spans="1:12" ht="35.1" customHeight="1" outlineLevel="1" x14ac:dyDescent="0.2">
      <c r="A85" s="943">
        <f>ROW(Terracom!$P$238)</f>
        <v>238</v>
      </c>
      <c r="B85" s="931"/>
      <c r="C85" s="930">
        <v>1</v>
      </c>
      <c r="D85" s="932" t="s">
        <v>369</v>
      </c>
      <c r="E85" s="929"/>
      <c r="F85" s="959">
        <f t="shared" ref="F85:F90" ca="1" si="18">INDIRECT(ADDRESS(A85,$A$5,,,"Terracom"))</f>
        <v>0</v>
      </c>
      <c r="G85" s="958"/>
      <c r="H85" s="958"/>
      <c r="I85" s="958"/>
      <c r="J85" s="958"/>
      <c r="K85" s="958"/>
      <c r="L85" s="961"/>
    </row>
    <row r="86" spans="1:12" ht="35.1" customHeight="1" outlineLevel="1" x14ac:dyDescent="0.2">
      <c r="A86" s="943">
        <f t="shared" ref="A86:A90" si="19">A85+4</f>
        <v>242</v>
      </c>
      <c r="B86" s="931"/>
      <c r="C86" s="930">
        <v>2</v>
      </c>
      <c r="D86" s="932" t="s">
        <v>374</v>
      </c>
      <c r="E86" s="929"/>
      <c r="F86" s="959">
        <f t="shared" ca="1" si="18"/>
        <v>1</v>
      </c>
      <c r="G86" s="958"/>
      <c r="H86" s="958"/>
      <c r="I86" s="958"/>
      <c r="J86" s="958"/>
      <c r="K86" s="958"/>
      <c r="L86" s="961"/>
    </row>
    <row r="87" spans="1:12" ht="35.1" customHeight="1" outlineLevel="1" x14ac:dyDescent="0.2">
      <c r="A87" s="943">
        <f t="shared" si="19"/>
        <v>246</v>
      </c>
      <c r="B87" s="931"/>
      <c r="C87" s="930">
        <v>3</v>
      </c>
      <c r="D87" s="932" t="s">
        <v>379</v>
      </c>
      <c r="E87" s="929"/>
      <c r="F87" s="959">
        <f t="shared" ca="1" si="18"/>
        <v>1</v>
      </c>
      <c r="G87" s="958"/>
      <c r="H87" s="958"/>
      <c r="I87" s="958"/>
      <c r="J87" s="958"/>
      <c r="K87" s="958"/>
      <c r="L87" s="961"/>
    </row>
    <row r="88" spans="1:12" ht="35.1" customHeight="1" outlineLevel="1" x14ac:dyDescent="0.2">
      <c r="A88" s="943">
        <f t="shared" si="19"/>
        <v>250</v>
      </c>
      <c r="B88" s="931"/>
      <c r="C88" s="930">
        <v>4</v>
      </c>
      <c r="D88" s="932" t="s">
        <v>382</v>
      </c>
      <c r="E88" s="929"/>
      <c r="F88" s="959">
        <f t="shared" ca="1" si="18"/>
        <v>1</v>
      </c>
      <c r="G88" s="958"/>
      <c r="H88" s="958"/>
      <c r="I88" s="958"/>
      <c r="J88" s="958"/>
      <c r="K88" s="958"/>
      <c r="L88" s="961"/>
    </row>
    <row r="89" spans="1:12" ht="35.1" customHeight="1" outlineLevel="1" x14ac:dyDescent="0.2">
      <c r="A89" s="943">
        <f t="shared" si="19"/>
        <v>254</v>
      </c>
      <c r="B89" s="931"/>
      <c r="C89" s="930">
        <v>5</v>
      </c>
      <c r="D89" s="932" t="s">
        <v>387</v>
      </c>
      <c r="E89" s="929"/>
      <c r="F89" s="959">
        <f t="shared" ca="1" si="18"/>
        <v>1</v>
      </c>
      <c r="G89" s="958"/>
      <c r="H89" s="958"/>
      <c r="I89" s="958"/>
      <c r="J89" s="958"/>
      <c r="K89" s="958"/>
      <c r="L89" s="961"/>
    </row>
    <row r="90" spans="1:12" ht="35.1" customHeight="1" outlineLevel="1" x14ac:dyDescent="0.2">
      <c r="A90" s="943">
        <f t="shared" si="19"/>
        <v>258</v>
      </c>
      <c r="B90" s="931"/>
      <c r="C90" s="930">
        <v>6</v>
      </c>
      <c r="D90" s="932" t="s">
        <v>392</v>
      </c>
      <c r="E90" s="929"/>
      <c r="F90" s="959">
        <f t="shared" ca="1" si="18"/>
        <v>0</v>
      </c>
      <c r="G90" s="958"/>
      <c r="H90" s="958"/>
      <c r="I90" s="958"/>
      <c r="J90" s="958"/>
      <c r="K90" s="958"/>
      <c r="L90" s="961"/>
    </row>
    <row r="91" spans="1:12" ht="35.1" customHeight="1" outlineLevel="1" x14ac:dyDescent="0.2">
      <c r="B91" s="928" t="s">
        <v>1164</v>
      </c>
      <c r="C91" s="929" t="s">
        <v>338</v>
      </c>
      <c r="D91" s="932"/>
      <c r="E91" s="929"/>
      <c r="F91" s="957">
        <f ca="1">SUM(F92:F97)/MAX(C92:C97)</f>
        <v>0.83333333333333337</v>
      </c>
      <c r="G91" s="958"/>
      <c r="H91" s="959">
        <f ca="1">IF(F91&lt;0.5,0,IF(F91&lt;0.7,2,IF(F91&lt;0.8,4,IF(F91&lt;0.9,6,IF(F91&lt;1,8,10)))))</f>
        <v>6</v>
      </c>
      <c r="I91" s="958"/>
      <c r="J91" s="959">
        <v>1</v>
      </c>
      <c r="K91" s="958"/>
      <c r="L91" s="960">
        <f ca="1">H91*J91</f>
        <v>6</v>
      </c>
    </row>
    <row r="92" spans="1:12" ht="35.1" customHeight="1" outlineLevel="1" x14ac:dyDescent="0.2">
      <c r="A92" s="943">
        <f>ROW(Terracom!$P$262)</f>
        <v>262</v>
      </c>
      <c r="B92" s="931"/>
      <c r="C92" s="930">
        <v>1</v>
      </c>
      <c r="D92" s="932" t="s">
        <v>397</v>
      </c>
      <c r="E92" s="929"/>
      <c r="F92" s="959">
        <f t="shared" ref="F92:F97" ca="1" si="20">INDIRECT(ADDRESS(A92,$A$5,,,"Terracom"))</f>
        <v>1</v>
      </c>
      <c r="G92" s="958"/>
      <c r="H92" s="958"/>
      <c r="I92" s="958"/>
      <c r="J92" s="958"/>
      <c r="K92" s="958"/>
      <c r="L92" s="961"/>
    </row>
    <row r="93" spans="1:12" ht="35.1" customHeight="1" outlineLevel="1" x14ac:dyDescent="0.2">
      <c r="A93" s="943">
        <f t="shared" ref="A93:A97" si="21">A92+4</f>
        <v>266</v>
      </c>
      <c r="B93" s="931"/>
      <c r="C93" s="930">
        <v>2</v>
      </c>
      <c r="D93" s="932" t="s">
        <v>402</v>
      </c>
      <c r="E93" s="929"/>
      <c r="F93" s="959">
        <f t="shared" ca="1" si="20"/>
        <v>1</v>
      </c>
      <c r="G93" s="958"/>
      <c r="H93" s="958"/>
      <c r="I93" s="958"/>
      <c r="J93" s="958"/>
      <c r="K93" s="958"/>
      <c r="L93" s="961"/>
    </row>
    <row r="94" spans="1:12" ht="35.1" customHeight="1" outlineLevel="1" x14ac:dyDescent="0.2">
      <c r="A94" s="943">
        <f t="shared" si="21"/>
        <v>270</v>
      </c>
      <c r="B94" s="931"/>
      <c r="C94" s="930">
        <v>3</v>
      </c>
      <c r="D94" s="932" t="s">
        <v>407</v>
      </c>
      <c r="E94" s="929"/>
      <c r="F94" s="959">
        <f t="shared" ca="1" si="20"/>
        <v>1</v>
      </c>
      <c r="G94" s="958"/>
      <c r="H94" s="958"/>
      <c r="I94" s="958"/>
      <c r="J94" s="958"/>
      <c r="K94" s="958"/>
      <c r="L94" s="961"/>
    </row>
    <row r="95" spans="1:12" ht="35.1" customHeight="1" outlineLevel="1" x14ac:dyDescent="0.2">
      <c r="A95" s="943">
        <f t="shared" si="21"/>
        <v>274</v>
      </c>
      <c r="B95" s="931"/>
      <c r="C95" s="930">
        <v>4</v>
      </c>
      <c r="D95" s="932" t="s">
        <v>411</v>
      </c>
      <c r="E95" s="929"/>
      <c r="F95" s="959">
        <f t="shared" ca="1" si="20"/>
        <v>1</v>
      </c>
      <c r="G95" s="958"/>
      <c r="H95" s="958"/>
      <c r="I95" s="958"/>
      <c r="J95" s="958"/>
      <c r="K95" s="958"/>
      <c r="L95" s="961"/>
    </row>
    <row r="96" spans="1:12" ht="35.1" customHeight="1" outlineLevel="1" x14ac:dyDescent="0.2">
      <c r="A96" s="943">
        <f t="shared" si="21"/>
        <v>278</v>
      </c>
      <c r="B96" s="931"/>
      <c r="C96" s="930">
        <v>5</v>
      </c>
      <c r="D96" s="932" t="s">
        <v>415</v>
      </c>
      <c r="E96" s="929"/>
      <c r="F96" s="959">
        <f t="shared" ca="1" si="20"/>
        <v>0</v>
      </c>
      <c r="G96" s="958"/>
      <c r="H96" s="958"/>
      <c r="I96" s="958"/>
      <c r="J96" s="958"/>
      <c r="K96" s="958"/>
      <c r="L96" s="961"/>
    </row>
    <row r="97" spans="1:12" ht="35.1" customHeight="1" outlineLevel="1" thickBot="1" x14ac:dyDescent="0.25">
      <c r="A97" s="943">
        <f t="shared" si="21"/>
        <v>282</v>
      </c>
      <c r="B97" s="933"/>
      <c r="C97" s="942">
        <v>6</v>
      </c>
      <c r="D97" s="934" t="s">
        <v>420</v>
      </c>
      <c r="E97" s="927"/>
      <c r="F97" s="962">
        <f t="shared" ca="1" si="20"/>
        <v>1</v>
      </c>
      <c r="G97" s="963"/>
      <c r="H97" s="963"/>
      <c r="I97" s="963"/>
      <c r="J97" s="963"/>
      <c r="K97" s="963"/>
      <c r="L97" s="964"/>
    </row>
    <row r="98" spans="1:12" ht="35.1" customHeight="1" thickTop="1" x14ac:dyDescent="0.2"/>
    <row r="118" spans="4:4" ht="35.1" customHeight="1" x14ac:dyDescent="0.2">
      <c r="D118" s="926"/>
    </row>
  </sheetData>
  <printOptions horizontalCentered="1"/>
  <pageMargins left="0.31496062992125984" right="0.31496062992125984" top="0.59055118110236227" bottom="0.59055118110236227" header="0.31496062992125984" footer="0.31496062992125984"/>
  <pageSetup paperSize="9" scale="45" orientation="landscape" r:id="rId1"/>
  <rowBreaks count="3" manualBreakCount="3">
    <brk id="29" max="16383" man="1"/>
    <brk id="54" max="16383" man="1"/>
    <brk id="8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43411-6595-4304-9ACA-6A90620A1B5B}">
  <dimension ref="A1:L118"/>
  <sheetViews>
    <sheetView zoomScale="50" zoomScaleNormal="50" workbookViewId="0">
      <pane ySplit="2" topLeftCell="A3" activePane="bottomLeft" state="frozen"/>
      <selection activeCell="N11" sqref="N11"/>
      <selection pane="bottomLeft" activeCell="D1" sqref="D1"/>
    </sheetView>
  </sheetViews>
  <sheetFormatPr defaultColWidth="8.875" defaultRowHeight="35.1" customHeight="1" outlineLevelRow="1" x14ac:dyDescent="0.2"/>
  <cols>
    <col min="1" max="1" width="10.625" style="943" customWidth="1"/>
    <col min="2" max="2" width="15.625" style="745" customWidth="1"/>
    <col min="3" max="3" width="5.625" style="745" customWidth="1"/>
    <col min="4" max="4" width="100.625" style="745" customWidth="1"/>
    <col min="5" max="5" width="1.625" style="745" customWidth="1"/>
    <col min="6" max="6" width="30.625" style="943" customWidth="1"/>
    <col min="7" max="7" width="1.625" style="745" customWidth="1"/>
    <col min="8" max="8" width="20.625" style="745" customWidth="1"/>
    <col min="9" max="9" width="1.625" style="745" customWidth="1"/>
    <col min="10" max="10" width="20.625" style="745" customWidth="1"/>
    <col min="11" max="11" width="1.625" style="745" customWidth="1"/>
    <col min="12" max="12" width="25.625" style="745" customWidth="1"/>
    <col min="13" max="16384" width="8.875" style="745"/>
  </cols>
  <sheetData>
    <row r="1" spans="1:12" ht="35.1" customHeight="1" thickBot="1" x14ac:dyDescent="0.25"/>
    <row r="2" spans="1:12" ht="35.1" customHeight="1" thickTop="1" thickBot="1" x14ac:dyDescent="0.25">
      <c r="B2" s="948" t="s">
        <v>1125</v>
      </c>
      <c r="C2" s="949"/>
      <c r="D2" s="949"/>
      <c r="E2" s="950"/>
      <c r="F2" s="967" t="s">
        <v>1120</v>
      </c>
      <c r="G2" s="968"/>
      <c r="H2" s="967" t="s">
        <v>1117</v>
      </c>
      <c r="I2" s="968"/>
      <c r="J2" s="967" t="s">
        <v>1121</v>
      </c>
      <c r="K2" s="968"/>
      <c r="L2" s="970" t="str">
        <f ca="1">"Nota Final : "&amp;FIXED(L4+L30+L55+L83,2)</f>
        <v>Nota Final : 48,20</v>
      </c>
    </row>
    <row r="3" spans="1:12" ht="35.1" customHeight="1" thickTop="1" thickBot="1" x14ac:dyDescent="0.25">
      <c r="B3" s="926"/>
      <c r="C3" s="926"/>
      <c r="D3" s="926"/>
      <c r="E3" s="926"/>
      <c r="F3" s="947"/>
      <c r="G3" s="926"/>
      <c r="H3" s="926"/>
      <c r="I3" s="926"/>
      <c r="J3" s="926"/>
      <c r="K3" s="926"/>
      <c r="L3" s="926"/>
    </row>
    <row r="4" spans="1:12" ht="35.1" customHeight="1" thickTop="1" thickBot="1" x14ac:dyDescent="0.25">
      <c r="B4" s="951" t="s">
        <v>1131</v>
      </c>
      <c r="C4" s="952"/>
      <c r="D4" s="952"/>
      <c r="E4" s="952"/>
      <c r="F4" s="954"/>
      <c r="G4" s="955"/>
      <c r="H4" s="955"/>
      <c r="I4" s="955"/>
      <c r="J4" s="955"/>
      <c r="K4" s="955"/>
      <c r="L4" s="956">
        <f t="shared" ref="L4" ca="1" si="0">SUM(L5:L28)</f>
        <v>14</v>
      </c>
    </row>
    <row r="5" spans="1:12" ht="35.1" hidden="1" customHeight="1" outlineLevel="1" thickTop="1" x14ac:dyDescent="0.2">
      <c r="A5" s="943">
        <f>'NT-Aviva'!A5</f>
        <v>17</v>
      </c>
      <c r="B5" s="928" t="s">
        <v>1134</v>
      </c>
      <c r="C5" s="929" t="s">
        <v>1132</v>
      </c>
      <c r="D5" s="932"/>
      <c r="E5" s="929"/>
      <c r="F5" s="957">
        <f ca="1">SUM(F6:F10)/MAX(C6:C10)</f>
        <v>0.2</v>
      </c>
      <c r="G5" s="958"/>
      <c r="H5" s="959">
        <f ca="1">IF(F5&lt;0.5,0,IF(F5&lt;0.7,2,IF(F5&lt;0.8,4,IF(F5&lt;0.9,6,IF(F5&lt;1,8,10)))))</f>
        <v>0</v>
      </c>
      <c r="I5" s="958"/>
      <c r="J5" s="959">
        <v>0.5</v>
      </c>
      <c r="K5" s="958"/>
      <c r="L5" s="960">
        <f ca="1">H5*J5</f>
        <v>0</v>
      </c>
    </row>
    <row r="6" spans="1:12" ht="35.1" hidden="1" customHeight="1" outlineLevel="1" x14ac:dyDescent="0.2">
      <c r="A6" s="943">
        <f>ROW(Aquarum!P2)</f>
        <v>2</v>
      </c>
      <c r="B6" s="931"/>
      <c r="C6" s="930">
        <v>1</v>
      </c>
      <c r="D6" s="932" t="s">
        <v>13</v>
      </c>
      <c r="E6" s="929"/>
      <c r="F6" s="959">
        <f ca="1">INDIRECT(ADDRESS(A6,$A$5,,,"Aquarum"))</f>
        <v>1</v>
      </c>
      <c r="G6" s="958"/>
      <c r="H6" s="958"/>
      <c r="I6" s="958"/>
      <c r="J6" s="958"/>
      <c r="K6" s="958"/>
      <c r="L6" s="961"/>
    </row>
    <row r="7" spans="1:12" ht="35.1" hidden="1" customHeight="1" outlineLevel="1" x14ac:dyDescent="0.2">
      <c r="A7" s="943">
        <f t="shared" ref="A7:A10" si="1">A6+4</f>
        <v>6</v>
      </c>
      <c r="B7" s="931"/>
      <c r="C7" s="930">
        <v>2</v>
      </c>
      <c r="D7" s="932" t="s">
        <v>22</v>
      </c>
      <c r="E7" s="929"/>
      <c r="F7" s="959">
        <f ca="1">INDIRECT(ADDRESS(A7,$A$5,,,"Aquarum"))</f>
        <v>0</v>
      </c>
      <c r="G7" s="958"/>
      <c r="H7" s="958"/>
      <c r="I7" s="958"/>
      <c r="J7" s="958"/>
      <c r="K7" s="958"/>
      <c r="L7" s="961"/>
    </row>
    <row r="8" spans="1:12" ht="35.1" hidden="1" customHeight="1" outlineLevel="1" x14ac:dyDescent="0.2">
      <c r="A8" s="943">
        <f t="shared" si="1"/>
        <v>10</v>
      </c>
      <c r="B8" s="931"/>
      <c r="C8" s="930">
        <v>3</v>
      </c>
      <c r="D8" s="932" t="s">
        <v>28</v>
      </c>
      <c r="E8" s="929"/>
      <c r="F8" s="959">
        <f ca="1">INDIRECT(ADDRESS(A8,$A$5,,,"Aquarum"))</f>
        <v>0</v>
      </c>
      <c r="G8" s="958"/>
      <c r="H8" s="958"/>
      <c r="I8" s="958"/>
      <c r="J8" s="958"/>
      <c r="K8" s="958"/>
      <c r="L8" s="961"/>
    </row>
    <row r="9" spans="1:12" ht="35.1" hidden="1" customHeight="1" outlineLevel="1" x14ac:dyDescent="0.2">
      <c r="A9" s="943">
        <f t="shared" si="1"/>
        <v>14</v>
      </c>
      <c r="B9" s="931"/>
      <c r="C9" s="930">
        <v>4</v>
      </c>
      <c r="D9" s="932" t="s">
        <v>33</v>
      </c>
      <c r="E9" s="929"/>
      <c r="F9" s="959">
        <f ca="1">INDIRECT(ADDRESS(A9,$A$5,,,"Aquarum"))</f>
        <v>0</v>
      </c>
      <c r="G9" s="958"/>
      <c r="H9" s="958"/>
      <c r="I9" s="958"/>
      <c r="J9" s="958"/>
      <c r="K9" s="958"/>
      <c r="L9" s="961"/>
    </row>
    <row r="10" spans="1:12" ht="35.1" hidden="1" customHeight="1" outlineLevel="1" x14ac:dyDescent="0.2">
      <c r="A10" s="943">
        <f t="shared" si="1"/>
        <v>18</v>
      </c>
      <c r="B10" s="931"/>
      <c r="C10" s="930">
        <v>5</v>
      </c>
      <c r="D10" s="932" t="s">
        <v>38</v>
      </c>
      <c r="E10" s="929"/>
      <c r="F10" s="959">
        <f ca="1">INDIRECT(ADDRESS(A10,$A$5,,,"Aquarum"))</f>
        <v>0</v>
      </c>
      <c r="G10" s="958"/>
      <c r="H10" s="958"/>
      <c r="I10" s="958"/>
      <c r="J10" s="958"/>
      <c r="K10" s="958"/>
      <c r="L10" s="961"/>
    </row>
    <row r="11" spans="1:12" ht="35.1" hidden="1" customHeight="1" outlineLevel="1" x14ac:dyDescent="0.2">
      <c r="B11" s="928" t="s">
        <v>1135</v>
      </c>
      <c r="C11" s="929" t="s">
        <v>1133</v>
      </c>
      <c r="D11" s="932"/>
      <c r="E11" s="929"/>
      <c r="F11" s="957">
        <f ca="1">SUM(F12:F15)/MAX(C12:C15)</f>
        <v>0.75</v>
      </c>
      <c r="G11" s="958"/>
      <c r="H11" s="959">
        <f ca="1">IF(F11&lt;0.5,0,IF(F11&lt;0.7,2,IF(F11&lt;0.8,4,IF(F11&lt;0.9,6,IF(F11&lt;1,8,10)))))</f>
        <v>4</v>
      </c>
      <c r="I11" s="958"/>
      <c r="J11" s="959">
        <v>0.5</v>
      </c>
      <c r="K11" s="958"/>
      <c r="L11" s="960">
        <f ca="1">H11*J11</f>
        <v>2</v>
      </c>
    </row>
    <row r="12" spans="1:12" ht="35.1" hidden="1" customHeight="1" outlineLevel="1" x14ac:dyDescent="0.2">
      <c r="A12" s="943">
        <f>ROW(Aquarum!$P$22)</f>
        <v>22</v>
      </c>
      <c r="B12" s="931"/>
      <c r="C12" s="930">
        <v>1</v>
      </c>
      <c r="D12" s="932" t="s">
        <v>45</v>
      </c>
      <c r="E12" s="929"/>
      <c r="F12" s="959">
        <f ca="1">INDIRECT(ADDRESS(A12,$A$5,,,"Aquarum"))</f>
        <v>1</v>
      </c>
      <c r="G12" s="958"/>
      <c r="H12" s="959"/>
      <c r="I12" s="958"/>
      <c r="J12" s="959"/>
      <c r="K12" s="958"/>
      <c r="L12" s="960"/>
    </row>
    <row r="13" spans="1:12" ht="35.1" hidden="1" customHeight="1" outlineLevel="1" x14ac:dyDescent="0.2">
      <c r="A13" s="943">
        <f t="shared" ref="A13:A15" si="2">A12+4</f>
        <v>26</v>
      </c>
      <c r="B13" s="931"/>
      <c r="C13" s="930">
        <v>2</v>
      </c>
      <c r="D13" s="932" t="s">
        <v>49</v>
      </c>
      <c r="E13" s="929"/>
      <c r="F13" s="959">
        <f ca="1">INDIRECT(ADDRESS(A13,$A$5,,,"Aquarum"))</f>
        <v>1</v>
      </c>
      <c r="G13" s="958"/>
      <c r="H13" s="958"/>
      <c r="I13" s="958"/>
      <c r="J13" s="958"/>
      <c r="K13" s="958"/>
      <c r="L13" s="961"/>
    </row>
    <row r="14" spans="1:12" ht="35.1" hidden="1" customHeight="1" outlineLevel="1" x14ac:dyDescent="0.2">
      <c r="A14" s="943">
        <f t="shared" si="2"/>
        <v>30</v>
      </c>
      <c r="B14" s="931"/>
      <c r="C14" s="930">
        <v>3</v>
      </c>
      <c r="D14" s="932" t="s">
        <v>53</v>
      </c>
      <c r="E14" s="929"/>
      <c r="F14" s="959">
        <f ca="1">INDIRECT(ADDRESS(A14,$A$5,,,"Aquarum"))</f>
        <v>1</v>
      </c>
      <c r="G14" s="958"/>
      <c r="H14" s="958"/>
      <c r="I14" s="958"/>
      <c r="J14" s="958"/>
      <c r="K14" s="958"/>
      <c r="L14" s="961"/>
    </row>
    <row r="15" spans="1:12" ht="35.1" hidden="1" customHeight="1" outlineLevel="1" x14ac:dyDescent="0.2">
      <c r="A15" s="943">
        <f t="shared" si="2"/>
        <v>34</v>
      </c>
      <c r="B15" s="931"/>
      <c r="C15" s="930">
        <v>4</v>
      </c>
      <c r="D15" s="932" t="s">
        <v>58</v>
      </c>
      <c r="E15" s="929"/>
      <c r="F15" s="959">
        <f ca="1">INDIRECT(ADDRESS(A15,$A$5,,,"Aquarum"))</f>
        <v>0</v>
      </c>
      <c r="G15" s="958"/>
      <c r="H15" s="958"/>
      <c r="I15" s="958"/>
      <c r="J15" s="958"/>
      <c r="K15" s="958"/>
      <c r="L15" s="961"/>
    </row>
    <row r="16" spans="1:12" ht="35.1" hidden="1" customHeight="1" outlineLevel="1" x14ac:dyDescent="0.2">
      <c r="B16" s="928" t="s">
        <v>1136</v>
      </c>
      <c r="C16" s="929" t="s">
        <v>1137</v>
      </c>
      <c r="D16" s="932"/>
      <c r="E16" s="929"/>
      <c r="F16" s="957">
        <f ca="1">SUM(F17:F20)/MAX(C17:C20)</f>
        <v>1</v>
      </c>
      <c r="G16" s="958"/>
      <c r="H16" s="959">
        <f ca="1">IF(F16&lt;0.5,0,IF(F16&lt;0.7,2,IF(F16&lt;0.8,4,IF(F16&lt;0.9,6,IF(F16&lt;1,8,10)))))</f>
        <v>10</v>
      </c>
      <c r="I16" s="958"/>
      <c r="J16" s="959">
        <v>1</v>
      </c>
      <c r="K16" s="958"/>
      <c r="L16" s="960">
        <f ca="1">H16*J16</f>
        <v>10</v>
      </c>
    </row>
    <row r="17" spans="1:12" ht="35.1" hidden="1" customHeight="1" outlineLevel="1" x14ac:dyDescent="0.2">
      <c r="A17" s="943">
        <f>ROW(Aquarum!$P$38)</f>
        <v>38</v>
      </c>
      <c r="B17" s="931"/>
      <c r="C17" s="930">
        <v>1</v>
      </c>
      <c r="D17" s="932" t="s">
        <v>45</v>
      </c>
      <c r="E17" s="929"/>
      <c r="F17" s="959">
        <f ca="1">INDIRECT(ADDRESS(A17,$A$5,,,"Aquarum"))</f>
        <v>1</v>
      </c>
      <c r="G17" s="958"/>
      <c r="H17" s="958"/>
      <c r="I17" s="958"/>
      <c r="J17" s="958"/>
      <c r="K17" s="958"/>
      <c r="L17" s="961"/>
    </row>
    <row r="18" spans="1:12" ht="35.1" hidden="1" customHeight="1" outlineLevel="1" x14ac:dyDescent="0.2">
      <c r="A18" s="943">
        <f t="shared" ref="A18:A20" si="3">A17+4</f>
        <v>42</v>
      </c>
      <c r="B18" s="931"/>
      <c r="C18" s="930">
        <v>2</v>
      </c>
      <c r="D18" s="932" t="s">
        <v>49</v>
      </c>
      <c r="E18" s="929"/>
      <c r="F18" s="959">
        <f ca="1">INDIRECT(ADDRESS(A18,$A$5,,,"Aquarum"))</f>
        <v>1</v>
      </c>
      <c r="G18" s="958"/>
      <c r="H18" s="958"/>
      <c r="I18" s="958"/>
      <c r="J18" s="958"/>
      <c r="K18" s="958"/>
      <c r="L18" s="961"/>
    </row>
    <row r="19" spans="1:12" ht="35.1" hidden="1" customHeight="1" outlineLevel="1" x14ac:dyDescent="0.2">
      <c r="A19" s="943">
        <f t="shared" si="3"/>
        <v>46</v>
      </c>
      <c r="B19" s="931"/>
      <c r="C19" s="930">
        <v>3</v>
      </c>
      <c r="D19" s="932" t="s">
        <v>53</v>
      </c>
      <c r="E19" s="929"/>
      <c r="F19" s="959">
        <f ca="1">INDIRECT(ADDRESS(A19,$A$5,,,"Aquarum"))</f>
        <v>1</v>
      </c>
      <c r="G19" s="958"/>
      <c r="H19" s="958"/>
      <c r="I19" s="958"/>
      <c r="J19" s="958"/>
      <c r="K19" s="958"/>
      <c r="L19" s="961"/>
    </row>
    <row r="20" spans="1:12" ht="35.1" hidden="1" customHeight="1" outlineLevel="1" x14ac:dyDescent="0.2">
      <c r="A20" s="943">
        <f t="shared" si="3"/>
        <v>50</v>
      </c>
      <c r="B20" s="931"/>
      <c r="C20" s="930">
        <v>4</v>
      </c>
      <c r="D20" s="932" t="s">
        <v>72</v>
      </c>
      <c r="E20" s="929"/>
      <c r="F20" s="959">
        <f ca="1">INDIRECT(ADDRESS(A20,$A$5,,,"Aquarum"))</f>
        <v>1</v>
      </c>
      <c r="G20" s="958"/>
      <c r="H20" s="958"/>
      <c r="I20" s="958"/>
      <c r="J20" s="958"/>
      <c r="K20" s="958"/>
      <c r="L20" s="961"/>
    </row>
    <row r="21" spans="1:12" ht="35.1" hidden="1" customHeight="1" outlineLevel="1" x14ac:dyDescent="0.2">
      <c r="B21" s="928" t="s">
        <v>1138</v>
      </c>
      <c r="C21" s="929" t="s">
        <v>1139</v>
      </c>
      <c r="D21" s="932"/>
      <c r="E21" s="929"/>
      <c r="F21" s="957">
        <f ca="1">SUM(F22:F25)/MAX(C22:C25)</f>
        <v>0.75</v>
      </c>
      <c r="G21" s="958"/>
      <c r="H21" s="959">
        <f ca="1">IF(F21&lt;0.5,0,IF(F21&lt;0.7,2,IF(F21&lt;0.8,4,IF(F21&lt;0.9,6,IF(F21&lt;1,8,10)))))</f>
        <v>4</v>
      </c>
      <c r="I21" s="958"/>
      <c r="J21" s="959">
        <v>0.5</v>
      </c>
      <c r="K21" s="958"/>
      <c r="L21" s="960">
        <f ca="1">H21*J21</f>
        <v>2</v>
      </c>
    </row>
    <row r="22" spans="1:12" ht="35.1" hidden="1" customHeight="1" outlineLevel="1" x14ac:dyDescent="0.2">
      <c r="A22" s="943">
        <f>ROW(Aquarum!$P$54)</f>
        <v>54</v>
      </c>
      <c r="B22" s="931"/>
      <c r="C22" s="930">
        <v>1</v>
      </c>
      <c r="D22" s="932" t="s">
        <v>79</v>
      </c>
      <c r="E22" s="929"/>
      <c r="F22" s="959">
        <f ca="1">INDIRECT(ADDRESS(A22,$A$5,,,"Aquarum"))</f>
        <v>1</v>
      </c>
      <c r="G22" s="958"/>
      <c r="H22" s="958"/>
      <c r="I22" s="958"/>
      <c r="J22" s="958"/>
      <c r="K22" s="958"/>
      <c r="L22" s="961"/>
    </row>
    <row r="23" spans="1:12" ht="35.1" hidden="1" customHeight="1" outlineLevel="1" x14ac:dyDescent="0.2">
      <c r="A23" s="943">
        <f t="shared" ref="A23:A25" si="4">A22+4</f>
        <v>58</v>
      </c>
      <c r="B23" s="931"/>
      <c r="C23" s="930">
        <v>2</v>
      </c>
      <c r="D23" s="932" t="s">
        <v>82</v>
      </c>
      <c r="E23" s="929"/>
      <c r="F23" s="959">
        <f ca="1">INDIRECT(ADDRESS(A23,$A$5,,,"Aquarum"))</f>
        <v>0</v>
      </c>
      <c r="G23" s="958"/>
      <c r="H23" s="958"/>
      <c r="I23" s="958"/>
      <c r="J23" s="958"/>
      <c r="K23" s="958"/>
      <c r="L23" s="961"/>
    </row>
    <row r="24" spans="1:12" ht="35.1" hidden="1" customHeight="1" outlineLevel="1" x14ac:dyDescent="0.2">
      <c r="A24" s="943">
        <f t="shared" si="4"/>
        <v>62</v>
      </c>
      <c r="B24" s="931"/>
      <c r="C24" s="930">
        <v>3</v>
      </c>
      <c r="D24" s="932" t="s">
        <v>86</v>
      </c>
      <c r="E24" s="929"/>
      <c r="F24" s="959">
        <f ca="1">INDIRECT(ADDRESS(A24,$A$5,,,"Aquarum"))</f>
        <v>1</v>
      </c>
      <c r="G24" s="958"/>
      <c r="H24" s="958"/>
      <c r="I24" s="958"/>
      <c r="J24" s="958"/>
      <c r="K24" s="958"/>
      <c r="L24" s="961"/>
    </row>
    <row r="25" spans="1:12" ht="35.1" hidden="1" customHeight="1" outlineLevel="1" x14ac:dyDescent="0.2">
      <c r="A25" s="943">
        <f t="shared" si="4"/>
        <v>66</v>
      </c>
      <c r="B25" s="931"/>
      <c r="C25" s="930">
        <v>4</v>
      </c>
      <c r="D25" s="932" t="s">
        <v>90</v>
      </c>
      <c r="E25" s="929"/>
      <c r="F25" s="959">
        <f ca="1">INDIRECT(ADDRESS(A25,$A$5,,,"Aquarum"))</f>
        <v>1</v>
      </c>
      <c r="G25" s="958"/>
      <c r="H25" s="958"/>
      <c r="I25" s="958"/>
      <c r="J25" s="958"/>
      <c r="K25" s="958"/>
      <c r="L25" s="961"/>
    </row>
    <row r="26" spans="1:12" ht="35.1" hidden="1" customHeight="1" outlineLevel="1" x14ac:dyDescent="0.2">
      <c r="B26" s="928" t="s">
        <v>1142</v>
      </c>
      <c r="C26" s="929" t="s">
        <v>96</v>
      </c>
      <c r="D26" s="932"/>
      <c r="E26" s="929"/>
      <c r="F26" s="957">
        <f ca="1">SUM(F27:F28)/MAX(C27:C28)</f>
        <v>0</v>
      </c>
      <c r="G26" s="958"/>
      <c r="H26" s="959">
        <f ca="1">IF(F26&lt;0.5,0,IF(F26&lt;0.7,2,IF(F26&lt;0.8,4,IF(F26&lt;0.9,6,IF(F26&lt;1,8,10)))))</f>
        <v>0</v>
      </c>
      <c r="I26" s="958"/>
      <c r="J26" s="959">
        <v>0.5</v>
      </c>
      <c r="K26" s="958"/>
      <c r="L26" s="960">
        <f ca="1">H26*J26</f>
        <v>0</v>
      </c>
    </row>
    <row r="27" spans="1:12" ht="54.95" hidden="1" customHeight="1" outlineLevel="1" x14ac:dyDescent="0.2">
      <c r="A27" s="943">
        <f>ROW(Aquarum!$P$70)</f>
        <v>70</v>
      </c>
      <c r="B27" s="931"/>
      <c r="C27" s="930">
        <v>1</v>
      </c>
      <c r="D27" s="932" t="s">
        <v>97</v>
      </c>
      <c r="E27" s="929"/>
      <c r="F27" s="959">
        <f ca="1">INDIRECT(ADDRESS(A27,$A$5,,,"Aquarum"))</f>
        <v>0</v>
      </c>
      <c r="G27" s="958"/>
      <c r="H27" s="958"/>
      <c r="I27" s="958"/>
      <c r="J27" s="958"/>
      <c r="K27" s="958"/>
      <c r="L27" s="961"/>
    </row>
    <row r="28" spans="1:12" ht="39.950000000000003" hidden="1" customHeight="1" outlineLevel="1" thickBot="1" x14ac:dyDescent="0.25">
      <c r="A28" s="943">
        <f t="shared" ref="A28" si="5">A27+4</f>
        <v>74</v>
      </c>
      <c r="B28" s="933"/>
      <c r="C28" s="942">
        <v>2</v>
      </c>
      <c r="D28" s="934" t="s">
        <v>102</v>
      </c>
      <c r="E28" s="927"/>
      <c r="F28" s="962">
        <f ca="1">INDIRECT(ADDRESS(A28,$A$5,,,"Aquarum"))</f>
        <v>0</v>
      </c>
      <c r="G28" s="963"/>
      <c r="H28" s="963"/>
      <c r="I28" s="963"/>
      <c r="J28" s="963"/>
      <c r="K28" s="963"/>
      <c r="L28" s="964"/>
    </row>
    <row r="29" spans="1:12" ht="35.1" customHeight="1" collapsed="1" thickTop="1" thickBot="1" x14ac:dyDescent="0.25">
      <c r="B29" s="926"/>
      <c r="C29" s="926"/>
      <c r="D29" s="946"/>
      <c r="E29" s="926"/>
      <c r="F29" s="965"/>
      <c r="G29" s="966"/>
      <c r="H29" s="966"/>
      <c r="I29" s="966"/>
      <c r="J29" s="966"/>
      <c r="K29" s="966"/>
      <c r="L29" s="966"/>
    </row>
    <row r="30" spans="1:12" ht="35.1" customHeight="1" thickTop="1" thickBot="1" x14ac:dyDescent="0.25">
      <c r="B30" s="951" t="s">
        <v>1140</v>
      </c>
      <c r="C30" s="952"/>
      <c r="D30" s="953"/>
      <c r="E30" s="952"/>
      <c r="F30" s="954"/>
      <c r="G30" s="955"/>
      <c r="H30" s="955"/>
      <c r="I30" s="955"/>
      <c r="J30" s="955"/>
      <c r="K30" s="955"/>
      <c r="L30" s="956">
        <f ca="1">SUM(L31:L53)</f>
        <v>13</v>
      </c>
    </row>
    <row r="31" spans="1:12" ht="35.1" hidden="1" customHeight="1" outlineLevel="1" thickTop="1" x14ac:dyDescent="0.2">
      <c r="B31" s="928" t="s">
        <v>1141</v>
      </c>
      <c r="C31" s="929" t="s">
        <v>1148</v>
      </c>
      <c r="D31" s="932"/>
      <c r="E31" s="929"/>
      <c r="F31" s="957">
        <f ca="1">SUM(F32:F34)/MAX(C32:C34)</f>
        <v>1</v>
      </c>
      <c r="G31" s="958"/>
      <c r="H31" s="959">
        <f ca="1">IF(F31&lt;0.5,0,IF(F31&lt;0.7,2,IF(F31&lt;0.8,4,IF(F31&lt;0.9,6,IF(F31&lt;1,8,10)))))</f>
        <v>10</v>
      </c>
      <c r="I31" s="958"/>
      <c r="J31" s="959">
        <v>0.5</v>
      </c>
      <c r="K31" s="958"/>
      <c r="L31" s="960">
        <f ca="1">H31*J31</f>
        <v>5</v>
      </c>
    </row>
    <row r="32" spans="1:12" ht="35.1" hidden="1" customHeight="1" outlineLevel="1" x14ac:dyDescent="0.2">
      <c r="A32" s="943">
        <f>ROW(Aquarum!$P$78)</f>
        <v>78</v>
      </c>
      <c r="B32" s="931"/>
      <c r="C32" s="930">
        <v>1</v>
      </c>
      <c r="D32" s="932" t="s">
        <v>817</v>
      </c>
      <c r="E32" s="929"/>
      <c r="F32" s="959">
        <f ca="1">INDIRECT(ADDRESS(A32,$A$5,,,"Aquarum"))</f>
        <v>1</v>
      </c>
      <c r="G32" s="958"/>
      <c r="H32" s="958"/>
      <c r="I32" s="958"/>
      <c r="J32" s="958"/>
      <c r="K32" s="958"/>
      <c r="L32" s="961"/>
    </row>
    <row r="33" spans="1:12" ht="39.950000000000003" hidden="1" customHeight="1" outlineLevel="1" x14ac:dyDescent="0.2">
      <c r="A33" s="943">
        <f t="shared" ref="A33:A34" si="6">A32+4</f>
        <v>82</v>
      </c>
      <c r="B33" s="931"/>
      <c r="C33" s="930">
        <v>2</v>
      </c>
      <c r="D33" s="932" t="s">
        <v>821</v>
      </c>
      <c r="E33" s="929"/>
      <c r="F33" s="959">
        <f ca="1">INDIRECT(ADDRESS(A33,$A$5,,,"Aquarum"))</f>
        <v>1</v>
      </c>
      <c r="G33" s="958"/>
      <c r="H33" s="958"/>
      <c r="I33" s="958"/>
      <c r="J33" s="958"/>
      <c r="K33" s="958"/>
      <c r="L33" s="961"/>
    </row>
    <row r="34" spans="1:12" ht="35.1" hidden="1" customHeight="1" outlineLevel="1" x14ac:dyDescent="0.2">
      <c r="A34" s="943">
        <f t="shared" si="6"/>
        <v>86</v>
      </c>
      <c r="B34" s="931"/>
      <c r="C34" s="930">
        <v>3</v>
      </c>
      <c r="D34" s="932" t="s">
        <v>825</v>
      </c>
      <c r="E34" s="929"/>
      <c r="F34" s="959">
        <f ca="1">INDIRECT(ADDRESS(A34,$A$5,,,"Aquarum"))</f>
        <v>1</v>
      </c>
      <c r="G34" s="958"/>
      <c r="H34" s="958"/>
      <c r="I34" s="958"/>
      <c r="J34" s="958"/>
      <c r="K34" s="958"/>
      <c r="L34" s="961"/>
    </row>
    <row r="35" spans="1:12" ht="35.1" hidden="1" customHeight="1" outlineLevel="1" x14ac:dyDescent="0.2">
      <c r="B35" s="928" t="s">
        <v>1143</v>
      </c>
      <c r="C35" s="929" t="s">
        <v>1149</v>
      </c>
      <c r="D35" s="932"/>
      <c r="E35" s="929"/>
      <c r="F35" s="957">
        <f ca="1">SUM(F36:F38)/MAX(C36:C38)</f>
        <v>0.33333333333333331</v>
      </c>
      <c r="G35" s="958"/>
      <c r="H35" s="959">
        <f ca="1">IF(F35&lt;0.5,0,IF(F35&lt;0.7,2,IF(F35&lt;0.8,4,IF(F35&lt;0.9,6,IF(F35&lt;1,8,10)))))</f>
        <v>0</v>
      </c>
      <c r="I35" s="958"/>
      <c r="J35" s="959">
        <v>0.5</v>
      </c>
      <c r="K35" s="958"/>
      <c r="L35" s="960">
        <f ca="1">H35*J35</f>
        <v>0</v>
      </c>
    </row>
    <row r="36" spans="1:12" ht="35.1" hidden="1" customHeight="1" outlineLevel="1" x14ac:dyDescent="0.2">
      <c r="A36" s="943">
        <f>ROW(Aquarum!$P$90)</f>
        <v>90</v>
      </c>
      <c r="B36" s="931"/>
      <c r="C36" s="930">
        <v>1</v>
      </c>
      <c r="D36" s="932" t="s">
        <v>79</v>
      </c>
      <c r="E36" s="929"/>
      <c r="F36" s="959">
        <f ca="1">INDIRECT(ADDRESS(A36,$A$5,,,"Aquarum"))</f>
        <v>1</v>
      </c>
      <c r="G36" s="958"/>
      <c r="H36" s="959"/>
      <c r="I36" s="958"/>
      <c r="J36" s="959"/>
      <c r="K36" s="958"/>
      <c r="L36" s="960"/>
    </row>
    <row r="37" spans="1:12" ht="35.1" hidden="1" customHeight="1" outlineLevel="1" x14ac:dyDescent="0.2">
      <c r="A37" s="943">
        <f t="shared" ref="A37:A38" si="7">A36+4</f>
        <v>94</v>
      </c>
      <c r="B37" s="931"/>
      <c r="C37" s="930">
        <v>2</v>
      </c>
      <c r="D37" s="932" t="s">
        <v>82</v>
      </c>
      <c r="E37" s="929"/>
      <c r="F37" s="959">
        <f ca="1">INDIRECT(ADDRESS(A37,$A$5,,,"Aquarum"))</f>
        <v>0</v>
      </c>
      <c r="G37" s="958"/>
      <c r="H37" s="958"/>
      <c r="I37" s="958"/>
      <c r="J37" s="958"/>
      <c r="K37" s="958"/>
      <c r="L37" s="961"/>
    </row>
    <row r="38" spans="1:12" ht="35.1" hidden="1" customHeight="1" outlineLevel="1" x14ac:dyDescent="0.2">
      <c r="A38" s="943">
        <f t="shared" si="7"/>
        <v>98</v>
      </c>
      <c r="B38" s="931"/>
      <c r="C38" s="930">
        <v>3</v>
      </c>
      <c r="D38" s="932" t="s">
        <v>90</v>
      </c>
      <c r="E38" s="929"/>
      <c r="F38" s="959">
        <f ca="1">INDIRECT(ADDRESS(A38,$A$5,,,"Aquarum"))</f>
        <v>0</v>
      </c>
      <c r="G38" s="958"/>
      <c r="H38" s="958"/>
      <c r="I38" s="958"/>
      <c r="J38" s="958"/>
      <c r="K38" s="958"/>
      <c r="L38" s="961"/>
    </row>
    <row r="39" spans="1:12" ht="35.1" hidden="1" customHeight="1" outlineLevel="1" x14ac:dyDescent="0.2">
      <c r="B39" s="928" t="s">
        <v>1146</v>
      </c>
      <c r="C39" s="929" t="s">
        <v>1150</v>
      </c>
      <c r="D39" s="932"/>
      <c r="E39" s="929"/>
      <c r="F39" s="957">
        <f ca="1">SUM(F40:F43)/MAX(C40:C43)</f>
        <v>0.5</v>
      </c>
      <c r="G39" s="958"/>
      <c r="H39" s="959">
        <f ca="1">IF(F39&lt;0.5,0,IF(F39&lt;0.7,2,IF(F39&lt;0.8,4,IF(F39&lt;0.9,6,IF(F39&lt;1,8,10)))))</f>
        <v>2</v>
      </c>
      <c r="I39" s="958"/>
      <c r="J39" s="959">
        <v>1</v>
      </c>
      <c r="K39" s="958"/>
      <c r="L39" s="960">
        <f ca="1">H39*J39</f>
        <v>2</v>
      </c>
    </row>
    <row r="40" spans="1:12" ht="35.1" hidden="1" customHeight="1" outlineLevel="1" x14ac:dyDescent="0.2">
      <c r="A40" s="943">
        <f>ROW(Aquarum!$P$102)</f>
        <v>102</v>
      </c>
      <c r="B40" s="931"/>
      <c r="C40" s="930">
        <v>1</v>
      </c>
      <c r="D40" s="932" t="s">
        <v>79</v>
      </c>
      <c r="E40" s="929"/>
      <c r="F40" s="959">
        <f ca="1">INDIRECT(ADDRESS(A40,$A$5,,,"Aquarum"))</f>
        <v>1</v>
      </c>
      <c r="G40" s="958"/>
      <c r="H40" s="958"/>
      <c r="I40" s="958"/>
      <c r="J40" s="958"/>
      <c r="K40" s="958"/>
      <c r="L40" s="961"/>
    </row>
    <row r="41" spans="1:12" ht="35.1" hidden="1" customHeight="1" outlineLevel="1" x14ac:dyDescent="0.2">
      <c r="A41" s="943">
        <f t="shared" ref="A41:A43" si="8">A40+4</f>
        <v>106</v>
      </c>
      <c r="B41" s="931"/>
      <c r="C41" s="930">
        <v>2</v>
      </c>
      <c r="D41" s="932" t="s">
        <v>82</v>
      </c>
      <c r="E41" s="929"/>
      <c r="F41" s="959">
        <f ca="1">INDIRECT(ADDRESS(A41,$A$5,,,"Aquarum"))</f>
        <v>0</v>
      </c>
      <c r="G41" s="958"/>
      <c r="H41" s="958"/>
      <c r="I41" s="958"/>
      <c r="J41" s="958"/>
      <c r="K41" s="958"/>
      <c r="L41" s="961"/>
    </row>
    <row r="42" spans="1:12" ht="35.1" hidden="1" customHeight="1" outlineLevel="1" x14ac:dyDescent="0.2">
      <c r="A42" s="943">
        <f t="shared" si="8"/>
        <v>110</v>
      </c>
      <c r="B42" s="931"/>
      <c r="C42" s="930">
        <v>3</v>
      </c>
      <c r="D42" s="932" t="s">
        <v>86</v>
      </c>
      <c r="E42" s="929"/>
      <c r="F42" s="959">
        <f ca="1">INDIRECT(ADDRESS(A42,$A$5,,,"Aquarum"))</f>
        <v>1</v>
      </c>
      <c r="G42" s="958"/>
      <c r="H42" s="958"/>
      <c r="I42" s="958"/>
      <c r="J42" s="958"/>
      <c r="K42" s="958"/>
      <c r="L42" s="961"/>
    </row>
    <row r="43" spans="1:12" ht="35.1" hidden="1" customHeight="1" outlineLevel="1" x14ac:dyDescent="0.2">
      <c r="A43" s="943">
        <f t="shared" si="8"/>
        <v>114</v>
      </c>
      <c r="B43" s="931"/>
      <c r="C43" s="930">
        <v>4</v>
      </c>
      <c r="D43" s="932" t="s">
        <v>72</v>
      </c>
      <c r="E43" s="929"/>
      <c r="F43" s="959">
        <f ca="1">INDIRECT(ADDRESS(A43,$A$5,,,"Aquarum"))</f>
        <v>0</v>
      </c>
      <c r="G43" s="958"/>
      <c r="H43" s="958"/>
      <c r="I43" s="958"/>
      <c r="J43" s="958"/>
      <c r="K43" s="958"/>
      <c r="L43" s="961"/>
    </row>
    <row r="44" spans="1:12" ht="35.1" hidden="1" customHeight="1" outlineLevel="1" x14ac:dyDescent="0.2">
      <c r="B44" s="928" t="s">
        <v>1145</v>
      </c>
      <c r="C44" s="929" t="s">
        <v>1151</v>
      </c>
      <c r="D44" s="932"/>
      <c r="E44" s="929"/>
      <c r="F44" s="957">
        <f ca="1">SUM(F45:F50)/MAX(C45:C50)</f>
        <v>0.66666666666666663</v>
      </c>
      <c r="G44" s="958"/>
      <c r="H44" s="959">
        <f ca="1">IF(F44&lt;0.5,0,IF(F44&lt;0.7,2,IF(F44&lt;0.8,4,IF(F44&lt;0.9,6,IF(F44&lt;1,8,10)))))</f>
        <v>2</v>
      </c>
      <c r="I44" s="958"/>
      <c r="J44" s="959">
        <v>0.5</v>
      </c>
      <c r="K44" s="958"/>
      <c r="L44" s="960">
        <f ca="1">H44*J44</f>
        <v>1</v>
      </c>
    </row>
    <row r="45" spans="1:12" ht="35.1" hidden="1" customHeight="1" outlineLevel="1" x14ac:dyDescent="0.2">
      <c r="A45" s="943">
        <f>ROW(Aquarum!$P$118)</f>
        <v>118</v>
      </c>
      <c r="B45" s="931"/>
      <c r="C45" s="930">
        <v>1</v>
      </c>
      <c r="D45" s="932" t="s">
        <v>79</v>
      </c>
      <c r="E45" s="929"/>
      <c r="F45" s="959">
        <f t="shared" ref="F45:F50" ca="1" si="9">INDIRECT(ADDRESS(A45,$A$5,,,"Aquarum"))</f>
        <v>1</v>
      </c>
      <c r="G45" s="958"/>
      <c r="H45" s="958"/>
      <c r="I45" s="958"/>
      <c r="J45" s="958"/>
      <c r="K45" s="958"/>
      <c r="L45" s="961"/>
    </row>
    <row r="46" spans="1:12" ht="35.1" hidden="1" customHeight="1" outlineLevel="1" x14ac:dyDescent="0.2">
      <c r="A46" s="943">
        <f t="shared" ref="A46:A50" si="10">A45+4</f>
        <v>122</v>
      </c>
      <c r="B46" s="931"/>
      <c r="C46" s="930">
        <v>2</v>
      </c>
      <c r="D46" s="932" t="s">
        <v>82</v>
      </c>
      <c r="E46" s="929"/>
      <c r="F46" s="959">
        <f t="shared" ca="1" si="9"/>
        <v>0</v>
      </c>
      <c r="G46" s="958"/>
      <c r="H46" s="958"/>
      <c r="I46" s="958"/>
      <c r="J46" s="958"/>
      <c r="K46" s="958"/>
      <c r="L46" s="961"/>
    </row>
    <row r="47" spans="1:12" ht="35.1" hidden="1" customHeight="1" outlineLevel="1" x14ac:dyDescent="0.2">
      <c r="A47" s="943">
        <f t="shared" si="10"/>
        <v>126</v>
      </c>
      <c r="B47" s="931"/>
      <c r="C47" s="930">
        <v>3</v>
      </c>
      <c r="D47" s="932" t="s">
        <v>848</v>
      </c>
      <c r="E47" s="929"/>
      <c r="F47" s="959">
        <f t="shared" ca="1" si="9"/>
        <v>1</v>
      </c>
      <c r="G47" s="958"/>
      <c r="H47" s="958"/>
      <c r="I47" s="958"/>
      <c r="J47" s="958"/>
      <c r="K47" s="958"/>
      <c r="L47" s="961"/>
    </row>
    <row r="48" spans="1:12" ht="35.1" hidden="1" customHeight="1" outlineLevel="1" x14ac:dyDescent="0.2">
      <c r="A48" s="943">
        <f t="shared" si="10"/>
        <v>130</v>
      </c>
      <c r="B48" s="931"/>
      <c r="C48" s="930">
        <v>4</v>
      </c>
      <c r="D48" s="932" t="s">
        <v>853</v>
      </c>
      <c r="E48" s="929"/>
      <c r="F48" s="959">
        <f t="shared" ca="1" si="9"/>
        <v>1</v>
      </c>
      <c r="G48" s="958"/>
      <c r="H48" s="958"/>
      <c r="I48" s="958"/>
      <c r="J48" s="958"/>
      <c r="K48" s="958"/>
      <c r="L48" s="961"/>
    </row>
    <row r="49" spans="1:12" ht="35.1" hidden="1" customHeight="1" outlineLevel="1" x14ac:dyDescent="0.2">
      <c r="A49" s="943">
        <f t="shared" si="10"/>
        <v>134</v>
      </c>
      <c r="B49" s="931"/>
      <c r="C49" s="930">
        <v>5</v>
      </c>
      <c r="D49" s="932" t="s">
        <v>856</v>
      </c>
      <c r="E49" s="929"/>
      <c r="F49" s="959">
        <f t="shared" ca="1" si="9"/>
        <v>1</v>
      </c>
      <c r="G49" s="958"/>
      <c r="H49" s="958"/>
      <c r="I49" s="958"/>
      <c r="J49" s="958"/>
      <c r="K49" s="958"/>
      <c r="L49" s="961"/>
    </row>
    <row r="50" spans="1:12" ht="35.1" hidden="1" customHeight="1" outlineLevel="1" x14ac:dyDescent="0.2">
      <c r="A50" s="943">
        <f t="shared" si="10"/>
        <v>138</v>
      </c>
      <c r="B50" s="931"/>
      <c r="C50" s="930">
        <v>6</v>
      </c>
      <c r="D50" s="932" t="s">
        <v>857</v>
      </c>
      <c r="E50" s="929"/>
      <c r="F50" s="959">
        <f t="shared" ca="1" si="9"/>
        <v>0</v>
      </c>
      <c r="G50" s="958"/>
      <c r="H50" s="958"/>
      <c r="I50" s="958"/>
      <c r="J50" s="958"/>
      <c r="K50" s="958"/>
      <c r="L50" s="961"/>
    </row>
    <row r="51" spans="1:12" ht="35.1" hidden="1" customHeight="1" outlineLevel="1" x14ac:dyDescent="0.2">
      <c r="B51" s="928" t="s">
        <v>1147</v>
      </c>
      <c r="C51" s="929" t="s">
        <v>1152</v>
      </c>
      <c r="D51" s="932"/>
      <c r="E51" s="929"/>
      <c r="F51" s="957">
        <f ca="1">SUM(F52:F53)/MAX(C52:C53)</f>
        <v>1</v>
      </c>
      <c r="G51" s="958"/>
      <c r="H51" s="959">
        <f ca="1">IF(F51&lt;0.5,0,IF(F51&lt;0.7,2,IF(F51&lt;0.8,4,IF(F51&lt;0.9,6,IF(F51&lt;1,8,10)))))</f>
        <v>10</v>
      </c>
      <c r="I51" s="958"/>
      <c r="J51" s="959">
        <v>0.5</v>
      </c>
      <c r="K51" s="958"/>
      <c r="L51" s="960">
        <f ca="1">H51*J51</f>
        <v>5</v>
      </c>
    </row>
    <row r="52" spans="1:12" ht="54.95" hidden="1" customHeight="1" outlineLevel="1" x14ac:dyDescent="0.2">
      <c r="A52" s="943">
        <f>ROW(Aquarum!$P$142)</f>
        <v>142</v>
      </c>
      <c r="B52" s="931"/>
      <c r="C52" s="930">
        <v>1</v>
      </c>
      <c r="D52" s="932" t="s">
        <v>862</v>
      </c>
      <c r="E52" s="929"/>
      <c r="F52" s="959">
        <f ca="1">INDIRECT(ADDRESS(A52,$A$5,,,"Aquarum"))</f>
        <v>1</v>
      </c>
      <c r="G52" s="958"/>
      <c r="H52" s="958"/>
      <c r="I52" s="958"/>
      <c r="J52" s="958"/>
      <c r="K52" s="958"/>
      <c r="L52" s="961"/>
    </row>
    <row r="53" spans="1:12" ht="39.950000000000003" hidden="1" customHeight="1" outlineLevel="1" thickBot="1" x14ac:dyDescent="0.25">
      <c r="A53" s="943">
        <f t="shared" ref="A53" si="11">A52+4</f>
        <v>146</v>
      </c>
      <c r="B53" s="933"/>
      <c r="C53" s="942">
        <v>2</v>
      </c>
      <c r="D53" s="934" t="s">
        <v>102</v>
      </c>
      <c r="E53" s="927"/>
      <c r="F53" s="962">
        <f ca="1">INDIRECT(ADDRESS(A53,$A$5,,,"Aquarum"))</f>
        <v>1</v>
      </c>
      <c r="G53" s="963"/>
      <c r="H53" s="963"/>
      <c r="I53" s="963"/>
      <c r="J53" s="963"/>
      <c r="K53" s="963"/>
      <c r="L53" s="964"/>
    </row>
    <row r="54" spans="1:12" ht="35.1" customHeight="1" collapsed="1" thickTop="1" thickBot="1" x14ac:dyDescent="0.25">
      <c r="B54" s="926"/>
      <c r="C54" s="926"/>
      <c r="D54" s="946"/>
      <c r="E54" s="926"/>
      <c r="F54" s="965"/>
      <c r="G54" s="966"/>
      <c r="H54" s="966"/>
      <c r="I54" s="966"/>
      <c r="J54" s="966"/>
      <c r="K54" s="966"/>
      <c r="L54" s="966"/>
    </row>
    <row r="55" spans="1:12" ht="35.1" customHeight="1" thickTop="1" thickBot="1" x14ac:dyDescent="0.25">
      <c r="B55" s="951" t="s">
        <v>1153</v>
      </c>
      <c r="C55" s="952"/>
      <c r="D55" s="953"/>
      <c r="E55" s="952"/>
      <c r="F55" s="954"/>
      <c r="G55" s="955"/>
      <c r="H55" s="955"/>
      <c r="I55" s="955"/>
      <c r="J55" s="955"/>
      <c r="K55" s="955"/>
      <c r="L55" s="956">
        <f ca="1">SUM(L56:L81)</f>
        <v>9.1999999999999993</v>
      </c>
    </row>
    <row r="56" spans="1:12" ht="35.1" hidden="1" customHeight="1" outlineLevel="1" thickTop="1" x14ac:dyDescent="0.2">
      <c r="B56" s="928" t="s">
        <v>1154</v>
      </c>
      <c r="C56" s="929" t="s">
        <v>1155</v>
      </c>
      <c r="D56" s="932"/>
      <c r="E56" s="929"/>
      <c r="F56" s="957">
        <f ca="1">SUM(F57:F60)/MAX(C57:C60)</f>
        <v>1</v>
      </c>
      <c r="G56" s="958"/>
      <c r="H56" s="959">
        <f ca="1">IF(F56&lt;0.5,0,IF(F56&lt;0.7,2,IF(F56&lt;0.8,4,IF(F56&lt;0.9,6,IF(F56&lt;1,8,10)))))</f>
        <v>10</v>
      </c>
      <c r="I56" s="958"/>
      <c r="J56" s="959">
        <v>0.6</v>
      </c>
      <c r="K56" s="958"/>
      <c r="L56" s="960">
        <f ca="1">H56*J56</f>
        <v>6</v>
      </c>
    </row>
    <row r="57" spans="1:12" ht="35.1" hidden="1" customHeight="1" outlineLevel="1" x14ac:dyDescent="0.2">
      <c r="A57" s="943">
        <f>ROW(Aquarum!$P$150)</f>
        <v>150</v>
      </c>
      <c r="B57" s="931"/>
      <c r="C57" s="930">
        <v>1</v>
      </c>
      <c r="D57" s="932" t="s">
        <v>540</v>
      </c>
      <c r="E57" s="929"/>
      <c r="F57" s="959">
        <f ca="1">INDIRECT(ADDRESS(A57,$A$5,,,"Aquarum"))</f>
        <v>1</v>
      </c>
      <c r="G57" s="958"/>
      <c r="H57" s="958"/>
      <c r="I57" s="958"/>
      <c r="J57" s="958"/>
      <c r="K57" s="958"/>
      <c r="L57" s="961"/>
    </row>
    <row r="58" spans="1:12" ht="35.1" hidden="1" customHeight="1" outlineLevel="1" x14ac:dyDescent="0.2">
      <c r="A58" s="943">
        <f t="shared" ref="A58:A60" si="12">A57+4</f>
        <v>154</v>
      </c>
      <c r="B58" s="931"/>
      <c r="C58" s="930">
        <v>2</v>
      </c>
      <c r="D58" s="932" t="s">
        <v>545</v>
      </c>
      <c r="E58" s="929"/>
      <c r="F58" s="959">
        <f ca="1">INDIRECT(ADDRESS(A58,$A$5,,,"Aquarum"))</f>
        <v>1</v>
      </c>
      <c r="G58" s="958"/>
      <c r="H58" s="958"/>
      <c r="I58" s="958"/>
      <c r="J58" s="958"/>
      <c r="K58" s="958"/>
      <c r="L58" s="961"/>
    </row>
    <row r="59" spans="1:12" ht="35.1" hidden="1" customHeight="1" outlineLevel="1" x14ac:dyDescent="0.2">
      <c r="A59" s="943">
        <f t="shared" si="12"/>
        <v>158</v>
      </c>
      <c r="B59" s="931"/>
      <c r="C59" s="930">
        <v>3</v>
      </c>
      <c r="D59" s="932" t="s">
        <v>549</v>
      </c>
      <c r="E59" s="929"/>
      <c r="F59" s="959">
        <f ca="1">INDIRECT(ADDRESS(A59,$A$5,,,"Aquarum"))</f>
        <v>1</v>
      </c>
      <c r="G59" s="958"/>
      <c r="H59" s="958"/>
      <c r="I59" s="958"/>
      <c r="J59" s="958"/>
      <c r="K59" s="958"/>
      <c r="L59" s="961"/>
    </row>
    <row r="60" spans="1:12" ht="35.1" hidden="1" customHeight="1" outlineLevel="1" x14ac:dyDescent="0.2">
      <c r="A60" s="943">
        <f t="shared" si="12"/>
        <v>162</v>
      </c>
      <c r="B60" s="931"/>
      <c r="C60" s="930">
        <v>4</v>
      </c>
      <c r="D60" s="932" t="s">
        <v>554</v>
      </c>
      <c r="E60" s="929"/>
      <c r="F60" s="959">
        <f ca="1">INDIRECT(ADDRESS(A60,$A$5,,,"Aquarum"))</f>
        <v>1</v>
      </c>
      <c r="G60" s="958"/>
      <c r="H60" s="958"/>
      <c r="I60" s="958"/>
      <c r="J60" s="958"/>
      <c r="K60" s="958"/>
      <c r="L60" s="961"/>
    </row>
    <row r="61" spans="1:12" ht="35.1" hidden="1" customHeight="1" outlineLevel="1" x14ac:dyDescent="0.2">
      <c r="B61" s="928" t="s">
        <v>1144</v>
      </c>
      <c r="C61" s="929" t="s">
        <v>1158</v>
      </c>
      <c r="D61" s="932"/>
      <c r="E61" s="929"/>
      <c r="F61" s="957">
        <f ca="1">SUM(F62:F69)/MAX(C62:C69)</f>
        <v>0.375</v>
      </c>
      <c r="G61" s="958"/>
      <c r="H61" s="959">
        <f ca="1">IF(F61&lt;0.5,0,IF(F61&lt;0.7,2,IF(F61&lt;0.8,4,IF(F61&lt;0.9,6,IF(F61&lt;1,8,10)))))</f>
        <v>0</v>
      </c>
      <c r="I61" s="958"/>
      <c r="J61" s="959">
        <v>0.6</v>
      </c>
      <c r="K61" s="958"/>
      <c r="L61" s="960">
        <f ca="1">H61*J61</f>
        <v>0</v>
      </c>
    </row>
    <row r="62" spans="1:12" ht="35.1" hidden="1" customHeight="1" outlineLevel="1" x14ac:dyDescent="0.2">
      <c r="A62" s="943">
        <f>ROW(Aquarum!$P$166)</f>
        <v>166</v>
      </c>
      <c r="B62" s="931"/>
      <c r="C62" s="930">
        <v>1</v>
      </c>
      <c r="D62" s="932" t="s">
        <v>555</v>
      </c>
      <c r="E62" s="929"/>
      <c r="F62" s="959">
        <f t="shared" ref="F62:F69" ca="1" si="13">INDIRECT(ADDRESS(A62,$A$5,,,"Aquarum"))</f>
        <v>0</v>
      </c>
      <c r="G62" s="958"/>
      <c r="H62" s="959"/>
      <c r="I62" s="958"/>
      <c r="J62" s="959"/>
      <c r="K62" s="958"/>
      <c r="L62" s="960"/>
    </row>
    <row r="63" spans="1:12" ht="35.1" hidden="1" customHeight="1" outlineLevel="1" x14ac:dyDescent="0.2">
      <c r="A63" s="943">
        <f t="shared" ref="A63:A69" si="14">A62+4</f>
        <v>170</v>
      </c>
      <c r="B63" s="931"/>
      <c r="C63" s="930">
        <v>2</v>
      </c>
      <c r="D63" s="932" t="s">
        <v>559</v>
      </c>
      <c r="E63" s="929"/>
      <c r="F63" s="959">
        <f t="shared" ca="1" si="13"/>
        <v>0</v>
      </c>
      <c r="G63" s="958"/>
      <c r="H63" s="958"/>
      <c r="I63" s="958"/>
      <c r="J63" s="958"/>
      <c r="K63" s="958"/>
      <c r="L63" s="961"/>
    </row>
    <row r="64" spans="1:12" ht="35.1" hidden="1" customHeight="1" outlineLevel="1" x14ac:dyDescent="0.2">
      <c r="A64" s="943">
        <f t="shared" si="14"/>
        <v>174</v>
      </c>
      <c r="B64" s="931"/>
      <c r="C64" s="930">
        <v>3</v>
      </c>
      <c r="D64" s="932" t="s">
        <v>562</v>
      </c>
      <c r="E64" s="929"/>
      <c r="F64" s="959">
        <f t="shared" ca="1" si="13"/>
        <v>1</v>
      </c>
      <c r="G64" s="958"/>
      <c r="H64" s="958"/>
      <c r="I64" s="958"/>
      <c r="J64" s="958"/>
      <c r="K64" s="958"/>
      <c r="L64" s="961"/>
    </row>
    <row r="65" spans="1:12" ht="35.1" hidden="1" customHeight="1" outlineLevel="1" x14ac:dyDescent="0.2">
      <c r="A65" s="943">
        <f t="shared" si="14"/>
        <v>178</v>
      </c>
      <c r="B65" s="931"/>
      <c r="C65" s="930">
        <v>4</v>
      </c>
      <c r="D65" s="932" t="s">
        <v>566</v>
      </c>
      <c r="E65" s="929"/>
      <c r="F65" s="959">
        <f t="shared" ca="1" si="13"/>
        <v>0</v>
      </c>
      <c r="G65" s="958"/>
      <c r="H65" s="958"/>
      <c r="I65" s="958"/>
      <c r="J65" s="958"/>
      <c r="K65" s="958"/>
      <c r="L65" s="961"/>
    </row>
    <row r="66" spans="1:12" ht="35.1" hidden="1" customHeight="1" outlineLevel="1" x14ac:dyDescent="0.2">
      <c r="A66" s="943">
        <f t="shared" si="14"/>
        <v>182</v>
      </c>
      <c r="B66" s="931"/>
      <c r="C66" s="930">
        <v>5</v>
      </c>
      <c r="D66" s="932" t="s">
        <v>569</v>
      </c>
      <c r="E66" s="929"/>
      <c r="F66" s="959">
        <f t="shared" ca="1" si="13"/>
        <v>0</v>
      </c>
      <c r="G66" s="958"/>
      <c r="H66" s="958"/>
      <c r="I66" s="958"/>
      <c r="J66" s="958"/>
      <c r="K66" s="958"/>
      <c r="L66" s="961"/>
    </row>
    <row r="67" spans="1:12" ht="35.1" hidden="1" customHeight="1" outlineLevel="1" x14ac:dyDescent="0.2">
      <c r="A67" s="943">
        <f t="shared" si="14"/>
        <v>186</v>
      </c>
      <c r="B67" s="931"/>
      <c r="C67" s="930">
        <v>6</v>
      </c>
      <c r="D67" s="932" t="s">
        <v>571</v>
      </c>
      <c r="E67" s="929"/>
      <c r="F67" s="959">
        <f t="shared" ca="1" si="13"/>
        <v>1</v>
      </c>
      <c r="G67" s="958"/>
      <c r="H67" s="958"/>
      <c r="I67" s="958"/>
      <c r="J67" s="958"/>
      <c r="K67" s="958"/>
      <c r="L67" s="961"/>
    </row>
    <row r="68" spans="1:12" ht="35.1" hidden="1" customHeight="1" outlineLevel="1" x14ac:dyDescent="0.2">
      <c r="A68" s="943">
        <f t="shared" si="14"/>
        <v>190</v>
      </c>
      <c r="B68" s="931"/>
      <c r="C68" s="930">
        <v>7</v>
      </c>
      <c r="D68" s="932" t="s">
        <v>575</v>
      </c>
      <c r="E68" s="929"/>
      <c r="F68" s="959">
        <f t="shared" ca="1" si="13"/>
        <v>1</v>
      </c>
      <c r="G68" s="958"/>
      <c r="H68" s="958"/>
      <c r="I68" s="958"/>
      <c r="J68" s="958"/>
      <c r="K68" s="958"/>
      <c r="L68" s="961"/>
    </row>
    <row r="69" spans="1:12" ht="35.1" hidden="1" customHeight="1" outlineLevel="1" x14ac:dyDescent="0.2">
      <c r="A69" s="943">
        <f t="shared" si="14"/>
        <v>194</v>
      </c>
      <c r="B69" s="931"/>
      <c r="C69" s="930">
        <v>8</v>
      </c>
      <c r="D69" s="932" t="s">
        <v>578</v>
      </c>
      <c r="E69" s="929"/>
      <c r="F69" s="959">
        <f t="shared" ca="1" si="13"/>
        <v>0</v>
      </c>
      <c r="G69" s="958"/>
      <c r="H69" s="958"/>
      <c r="I69" s="958"/>
      <c r="J69" s="958"/>
      <c r="K69" s="958"/>
      <c r="L69" s="961"/>
    </row>
    <row r="70" spans="1:12" ht="35.1" hidden="1" customHeight="1" outlineLevel="1" x14ac:dyDescent="0.2">
      <c r="B70" s="928" t="s">
        <v>1156</v>
      </c>
      <c r="C70" s="929" t="s">
        <v>1159</v>
      </c>
      <c r="D70" s="932"/>
      <c r="E70" s="929"/>
      <c r="F70" s="957">
        <f ca="1">SUM(F71:F76)/MAX(C71:C76)</f>
        <v>0.5</v>
      </c>
      <c r="G70" s="958"/>
      <c r="H70" s="959">
        <f ca="1">IF(F70&lt;0.5,0,IF(F70&lt;0.7,2,IF(F70&lt;0.8,4,IF(F70&lt;0.9,6,IF(F70&lt;1,8,10)))))</f>
        <v>2</v>
      </c>
      <c r="I70" s="958"/>
      <c r="J70" s="959">
        <v>0.6</v>
      </c>
      <c r="K70" s="958"/>
      <c r="L70" s="960">
        <f ca="1">H70*J70</f>
        <v>1.2</v>
      </c>
    </row>
    <row r="71" spans="1:12" ht="35.1" hidden="1" customHeight="1" outlineLevel="1" x14ac:dyDescent="0.2">
      <c r="A71" s="943">
        <f>ROW(Aquarum!$P$198)</f>
        <v>198</v>
      </c>
      <c r="B71" s="931"/>
      <c r="C71" s="930">
        <v>1</v>
      </c>
      <c r="D71" s="932" t="s">
        <v>555</v>
      </c>
      <c r="E71" s="929"/>
      <c r="F71" s="959">
        <f t="shared" ref="F71:F76" ca="1" si="15">INDIRECT(ADDRESS(A71,$A$5,,,"Aquarum"))</f>
        <v>0</v>
      </c>
      <c r="G71" s="958"/>
      <c r="H71" s="958"/>
      <c r="I71" s="958"/>
      <c r="J71" s="958"/>
      <c r="K71" s="958"/>
      <c r="L71" s="961"/>
    </row>
    <row r="72" spans="1:12" ht="35.1" hidden="1" customHeight="1" outlineLevel="1" x14ac:dyDescent="0.2">
      <c r="A72" s="943">
        <f t="shared" ref="A72:A76" si="16">A71+4</f>
        <v>202</v>
      </c>
      <c r="B72" s="931"/>
      <c r="C72" s="930">
        <v>2</v>
      </c>
      <c r="D72" s="932" t="s">
        <v>585</v>
      </c>
      <c r="E72" s="929"/>
      <c r="F72" s="959">
        <f t="shared" ca="1" si="15"/>
        <v>1</v>
      </c>
      <c r="G72" s="958"/>
      <c r="H72" s="958"/>
      <c r="I72" s="958"/>
      <c r="J72" s="958"/>
      <c r="K72" s="958"/>
      <c r="L72" s="961"/>
    </row>
    <row r="73" spans="1:12" ht="35.1" hidden="1" customHeight="1" outlineLevel="1" x14ac:dyDescent="0.2">
      <c r="A73" s="943">
        <f t="shared" si="16"/>
        <v>206</v>
      </c>
      <c r="B73" s="931"/>
      <c r="C73" s="930">
        <v>3</v>
      </c>
      <c r="D73" s="932" t="s">
        <v>590</v>
      </c>
      <c r="E73" s="929"/>
      <c r="F73" s="959">
        <f t="shared" ca="1" si="15"/>
        <v>1</v>
      </c>
      <c r="G73" s="958"/>
      <c r="H73" s="958"/>
      <c r="I73" s="958"/>
      <c r="J73" s="958"/>
      <c r="K73" s="958"/>
      <c r="L73" s="961"/>
    </row>
    <row r="74" spans="1:12" ht="35.1" hidden="1" customHeight="1" outlineLevel="1" x14ac:dyDescent="0.2">
      <c r="A74" s="943">
        <f t="shared" si="16"/>
        <v>210</v>
      </c>
      <c r="B74" s="931"/>
      <c r="C74" s="930">
        <v>4</v>
      </c>
      <c r="D74" s="932" t="s">
        <v>595</v>
      </c>
      <c r="E74" s="929"/>
      <c r="F74" s="959">
        <f t="shared" ca="1" si="15"/>
        <v>0</v>
      </c>
      <c r="G74" s="958"/>
      <c r="H74" s="958"/>
      <c r="I74" s="958"/>
      <c r="J74" s="958"/>
      <c r="K74" s="958"/>
      <c r="L74" s="961"/>
    </row>
    <row r="75" spans="1:12" ht="35.1" hidden="1" customHeight="1" outlineLevel="1" x14ac:dyDescent="0.2">
      <c r="A75" s="943">
        <f t="shared" si="16"/>
        <v>214</v>
      </c>
      <c r="B75" s="931"/>
      <c r="C75" s="930">
        <v>5</v>
      </c>
      <c r="D75" s="932" t="s">
        <v>575</v>
      </c>
      <c r="E75" s="929"/>
      <c r="F75" s="959">
        <f t="shared" ca="1" si="15"/>
        <v>1</v>
      </c>
      <c r="G75" s="958"/>
      <c r="H75" s="958"/>
      <c r="I75" s="958"/>
      <c r="J75" s="958"/>
      <c r="K75" s="958"/>
      <c r="L75" s="961"/>
    </row>
    <row r="76" spans="1:12" ht="35.1" hidden="1" customHeight="1" outlineLevel="1" x14ac:dyDescent="0.2">
      <c r="A76" s="943">
        <f t="shared" si="16"/>
        <v>218</v>
      </c>
      <c r="B76" s="931"/>
      <c r="C76" s="930">
        <v>6</v>
      </c>
      <c r="D76" s="932" t="s">
        <v>578</v>
      </c>
      <c r="E76" s="929"/>
      <c r="F76" s="959">
        <f t="shared" ca="1" si="15"/>
        <v>0</v>
      </c>
      <c r="G76" s="958"/>
      <c r="H76" s="958"/>
      <c r="I76" s="958"/>
      <c r="J76" s="958"/>
      <c r="K76" s="958"/>
      <c r="L76" s="961"/>
    </row>
    <row r="77" spans="1:12" ht="35.1" hidden="1" customHeight="1" outlineLevel="1" x14ac:dyDescent="0.2">
      <c r="B77" s="928" t="s">
        <v>1157</v>
      </c>
      <c r="C77" s="929" t="s">
        <v>1160</v>
      </c>
      <c r="D77" s="932"/>
      <c r="E77" s="929"/>
      <c r="F77" s="957">
        <f ca="1">SUM(F78:F81)/MAX(C78:C81)</f>
        <v>1</v>
      </c>
      <c r="G77" s="958"/>
      <c r="H77" s="959">
        <f ca="1">IF(F77&lt;0.5,0,IF(F77&lt;0.7,2,IF(F77&lt;0.8,4,IF(F77&lt;0.9,6,IF(F77&lt;1,8,10)))))</f>
        <v>10</v>
      </c>
      <c r="I77" s="958"/>
      <c r="J77" s="959">
        <v>0.2</v>
      </c>
      <c r="K77" s="958"/>
      <c r="L77" s="960">
        <f ca="1">H77*J77</f>
        <v>2</v>
      </c>
    </row>
    <row r="78" spans="1:12" ht="35.1" hidden="1" customHeight="1" outlineLevel="1" x14ac:dyDescent="0.2">
      <c r="A78" s="943">
        <f>ROW(Aquarum!$P$222)</f>
        <v>222</v>
      </c>
      <c r="B78" s="931"/>
      <c r="C78" s="930">
        <v>1</v>
      </c>
      <c r="D78" s="932" t="s">
        <v>604</v>
      </c>
      <c r="E78" s="929"/>
      <c r="F78" s="959">
        <f ca="1">INDIRECT(ADDRESS(A78,$A$5,,,"Aquarum"))</f>
        <v>1</v>
      </c>
      <c r="G78" s="958"/>
      <c r="H78" s="958"/>
      <c r="I78" s="958"/>
      <c r="J78" s="958"/>
      <c r="K78" s="958"/>
      <c r="L78" s="961"/>
    </row>
    <row r="79" spans="1:12" ht="35.1" hidden="1" customHeight="1" outlineLevel="1" x14ac:dyDescent="0.2">
      <c r="A79" s="943">
        <f t="shared" ref="A79:A81" si="17">A78+4</f>
        <v>226</v>
      </c>
      <c r="B79" s="931"/>
      <c r="C79" s="930">
        <v>2</v>
      </c>
      <c r="D79" s="932" t="s">
        <v>607</v>
      </c>
      <c r="E79" s="929"/>
      <c r="F79" s="959">
        <f ca="1">INDIRECT(ADDRESS(A79,$A$5,,,"Aquarum"))</f>
        <v>1</v>
      </c>
      <c r="G79" s="958"/>
      <c r="H79" s="958"/>
      <c r="I79" s="958"/>
      <c r="J79" s="958"/>
      <c r="K79" s="958"/>
      <c r="L79" s="961"/>
    </row>
    <row r="80" spans="1:12" ht="35.1" hidden="1" customHeight="1" outlineLevel="1" x14ac:dyDescent="0.2">
      <c r="A80" s="943">
        <f t="shared" si="17"/>
        <v>230</v>
      </c>
      <c r="B80" s="931"/>
      <c r="C80" s="930">
        <v>3</v>
      </c>
      <c r="D80" s="932" t="s">
        <v>609</v>
      </c>
      <c r="E80" s="929"/>
      <c r="F80" s="959">
        <f ca="1">INDIRECT(ADDRESS(A80,$A$5,,,"Aquarum"))</f>
        <v>1</v>
      </c>
      <c r="G80" s="958"/>
      <c r="H80" s="958"/>
      <c r="I80" s="958"/>
      <c r="J80" s="958"/>
      <c r="K80" s="958"/>
      <c r="L80" s="961"/>
    </row>
    <row r="81" spans="1:12" ht="35.1" hidden="1" customHeight="1" outlineLevel="1" thickBot="1" x14ac:dyDescent="0.25">
      <c r="A81" s="943">
        <f t="shared" si="17"/>
        <v>234</v>
      </c>
      <c r="B81" s="933"/>
      <c r="C81" s="942">
        <v>4</v>
      </c>
      <c r="D81" s="934" t="s">
        <v>613</v>
      </c>
      <c r="E81" s="927"/>
      <c r="F81" s="962">
        <f ca="1">INDIRECT(ADDRESS(A81,$A$5,,,"Aquarum"))</f>
        <v>1</v>
      </c>
      <c r="G81" s="963"/>
      <c r="H81" s="963"/>
      <c r="I81" s="963"/>
      <c r="J81" s="963"/>
      <c r="K81" s="963"/>
      <c r="L81" s="964"/>
    </row>
    <row r="82" spans="1:12" ht="35.1" customHeight="1" collapsed="1" thickTop="1" thickBot="1" x14ac:dyDescent="0.25">
      <c r="B82" s="926"/>
      <c r="C82" s="926"/>
      <c r="D82" s="946"/>
      <c r="E82" s="926"/>
      <c r="F82" s="965"/>
      <c r="G82" s="966"/>
      <c r="H82" s="966"/>
      <c r="I82" s="966"/>
      <c r="J82" s="966"/>
      <c r="K82" s="966"/>
      <c r="L82" s="966"/>
    </row>
    <row r="83" spans="1:12" ht="35.1" customHeight="1" thickTop="1" thickBot="1" x14ac:dyDescent="0.25">
      <c r="B83" s="951" t="s">
        <v>1161</v>
      </c>
      <c r="C83" s="952"/>
      <c r="D83" s="953"/>
      <c r="E83" s="952"/>
      <c r="F83" s="954"/>
      <c r="G83" s="955"/>
      <c r="H83" s="955"/>
      <c r="I83" s="955"/>
      <c r="J83" s="955"/>
      <c r="K83" s="955"/>
      <c r="L83" s="956">
        <f ca="1">SUM(L84:L97)</f>
        <v>12</v>
      </c>
    </row>
    <row r="84" spans="1:12" ht="35.1" customHeight="1" outlineLevel="1" thickTop="1" x14ac:dyDescent="0.2">
      <c r="B84" s="928" t="s">
        <v>1162</v>
      </c>
      <c r="C84" s="929" t="s">
        <v>1163</v>
      </c>
      <c r="D84" s="932"/>
      <c r="E84" s="929"/>
      <c r="F84" s="957">
        <f ca="1">SUM(F85:F90)/MAX(C85:C90)</f>
        <v>0.83333333333333337</v>
      </c>
      <c r="G84" s="958"/>
      <c r="H84" s="959">
        <f ca="1">IF(F84&lt;0.5,0,IF(F84&lt;0.7,2,IF(F84&lt;0.8,4,IF(F84&lt;0.9,6,IF(F84&lt;1,8,10)))))</f>
        <v>6</v>
      </c>
      <c r="I84" s="958"/>
      <c r="J84" s="959">
        <v>1</v>
      </c>
      <c r="K84" s="958"/>
      <c r="L84" s="960">
        <f ca="1">H84*J84</f>
        <v>6</v>
      </c>
    </row>
    <row r="85" spans="1:12" ht="35.1" customHeight="1" outlineLevel="1" x14ac:dyDescent="0.2">
      <c r="A85" s="943">
        <f>ROW(Aquarum!$P$238)</f>
        <v>238</v>
      </c>
      <c r="B85" s="931"/>
      <c r="C85" s="930">
        <v>1</v>
      </c>
      <c r="D85" s="932" t="s">
        <v>369</v>
      </c>
      <c r="E85" s="929"/>
      <c r="F85" s="959">
        <f t="shared" ref="F85:F90" ca="1" si="18">INDIRECT(ADDRESS(A85,$A$5,,,"Aquarum"))</f>
        <v>1</v>
      </c>
      <c r="G85" s="958"/>
      <c r="H85" s="958"/>
      <c r="I85" s="958"/>
      <c r="J85" s="958"/>
      <c r="K85" s="958"/>
      <c r="L85" s="961"/>
    </row>
    <row r="86" spans="1:12" ht="35.1" customHeight="1" outlineLevel="1" x14ac:dyDescent="0.2">
      <c r="A86" s="943">
        <f t="shared" ref="A86:A90" si="19">A85+4</f>
        <v>242</v>
      </c>
      <c r="B86" s="931"/>
      <c r="C86" s="930">
        <v>2</v>
      </c>
      <c r="D86" s="932" t="s">
        <v>374</v>
      </c>
      <c r="E86" s="929"/>
      <c r="F86" s="959">
        <f t="shared" ca="1" si="18"/>
        <v>1</v>
      </c>
      <c r="G86" s="958"/>
      <c r="H86" s="958"/>
      <c r="I86" s="958"/>
      <c r="J86" s="958"/>
      <c r="K86" s="958"/>
      <c r="L86" s="961"/>
    </row>
    <row r="87" spans="1:12" ht="35.1" customHeight="1" outlineLevel="1" x14ac:dyDescent="0.2">
      <c r="A87" s="943">
        <f t="shared" si="19"/>
        <v>246</v>
      </c>
      <c r="B87" s="931"/>
      <c r="C87" s="930">
        <v>3</v>
      </c>
      <c r="D87" s="932" t="s">
        <v>379</v>
      </c>
      <c r="E87" s="929"/>
      <c r="F87" s="959">
        <f t="shared" ca="1" si="18"/>
        <v>1</v>
      </c>
      <c r="G87" s="958"/>
      <c r="H87" s="958"/>
      <c r="I87" s="958"/>
      <c r="J87" s="958"/>
      <c r="K87" s="958"/>
      <c r="L87" s="961"/>
    </row>
    <row r="88" spans="1:12" ht="35.1" customHeight="1" outlineLevel="1" x14ac:dyDescent="0.2">
      <c r="A88" s="943">
        <f t="shared" si="19"/>
        <v>250</v>
      </c>
      <c r="B88" s="931"/>
      <c r="C88" s="930">
        <v>4</v>
      </c>
      <c r="D88" s="932" t="s">
        <v>382</v>
      </c>
      <c r="E88" s="929"/>
      <c r="F88" s="959">
        <f t="shared" ca="1" si="18"/>
        <v>0</v>
      </c>
      <c r="G88" s="958"/>
      <c r="H88" s="958"/>
      <c r="I88" s="958"/>
      <c r="J88" s="958"/>
      <c r="K88" s="958"/>
      <c r="L88" s="961"/>
    </row>
    <row r="89" spans="1:12" ht="35.1" customHeight="1" outlineLevel="1" x14ac:dyDescent="0.2">
      <c r="A89" s="943">
        <f t="shared" si="19"/>
        <v>254</v>
      </c>
      <c r="B89" s="931"/>
      <c r="C89" s="930">
        <v>5</v>
      </c>
      <c r="D89" s="932" t="s">
        <v>387</v>
      </c>
      <c r="E89" s="929"/>
      <c r="F89" s="959">
        <f t="shared" ca="1" si="18"/>
        <v>1</v>
      </c>
      <c r="G89" s="958"/>
      <c r="H89" s="958"/>
      <c r="I89" s="958"/>
      <c r="J89" s="958"/>
      <c r="K89" s="958"/>
      <c r="L89" s="961"/>
    </row>
    <row r="90" spans="1:12" ht="35.1" customHeight="1" outlineLevel="1" x14ac:dyDescent="0.2">
      <c r="A90" s="943">
        <f t="shared" si="19"/>
        <v>258</v>
      </c>
      <c r="B90" s="931"/>
      <c r="C90" s="930">
        <v>6</v>
      </c>
      <c r="D90" s="932" t="s">
        <v>392</v>
      </c>
      <c r="E90" s="929"/>
      <c r="F90" s="959">
        <f t="shared" ca="1" si="18"/>
        <v>1</v>
      </c>
      <c r="G90" s="958"/>
      <c r="H90" s="958"/>
      <c r="I90" s="958"/>
      <c r="J90" s="958"/>
      <c r="K90" s="958"/>
      <c r="L90" s="961"/>
    </row>
    <row r="91" spans="1:12" ht="35.1" customHeight="1" outlineLevel="1" x14ac:dyDescent="0.2">
      <c r="B91" s="928" t="s">
        <v>1164</v>
      </c>
      <c r="C91" s="929" t="s">
        <v>338</v>
      </c>
      <c r="D91" s="932"/>
      <c r="E91" s="929"/>
      <c r="F91" s="957">
        <f ca="1">SUM(F92:F97)/MAX(C92:C97)</f>
        <v>0.83333333333333337</v>
      </c>
      <c r="G91" s="958"/>
      <c r="H91" s="959">
        <f ca="1">IF(F91&lt;0.5,0,IF(F91&lt;0.7,2,IF(F91&lt;0.8,4,IF(F91&lt;0.9,6,IF(F91&lt;1,8,10)))))</f>
        <v>6</v>
      </c>
      <c r="I91" s="958"/>
      <c r="J91" s="959">
        <v>1</v>
      </c>
      <c r="K91" s="958"/>
      <c r="L91" s="960">
        <f ca="1">H91*J91</f>
        <v>6</v>
      </c>
    </row>
    <row r="92" spans="1:12" ht="35.1" customHeight="1" outlineLevel="1" x14ac:dyDescent="0.2">
      <c r="A92" s="943">
        <f>ROW(Aquarum!$P$262)</f>
        <v>262</v>
      </c>
      <c r="B92" s="931"/>
      <c r="C92" s="930">
        <v>1</v>
      </c>
      <c r="D92" s="932" t="s">
        <v>397</v>
      </c>
      <c r="E92" s="929"/>
      <c r="F92" s="959">
        <f t="shared" ref="F92:F97" ca="1" si="20">INDIRECT(ADDRESS(A92,$A$5,,,"Aquarum"))</f>
        <v>0</v>
      </c>
      <c r="G92" s="958"/>
      <c r="H92" s="958"/>
      <c r="I92" s="958"/>
      <c r="J92" s="958"/>
      <c r="K92" s="958"/>
      <c r="L92" s="961"/>
    </row>
    <row r="93" spans="1:12" ht="35.1" customHeight="1" outlineLevel="1" x14ac:dyDescent="0.2">
      <c r="A93" s="943">
        <f t="shared" ref="A93:A97" si="21">A92+4</f>
        <v>266</v>
      </c>
      <c r="B93" s="931"/>
      <c r="C93" s="930">
        <v>2</v>
      </c>
      <c r="D93" s="932" t="s">
        <v>402</v>
      </c>
      <c r="E93" s="929"/>
      <c r="F93" s="959">
        <f t="shared" ca="1" si="20"/>
        <v>1</v>
      </c>
      <c r="G93" s="958"/>
      <c r="H93" s="958"/>
      <c r="I93" s="958"/>
      <c r="J93" s="958"/>
      <c r="K93" s="958"/>
      <c r="L93" s="961"/>
    </row>
    <row r="94" spans="1:12" ht="35.1" customHeight="1" outlineLevel="1" x14ac:dyDescent="0.2">
      <c r="A94" s="943">
        <f t="shared" si="21"/>
        <v>270</v>
      </c>
      <c r="B94" s="931"/>
      <c r="C94" s="930">
        <v>3</v>
      </c>
      <c r="D94" s="932" t="s">
        <v>407</v>
      </c>
      <c r="E94" s="929"/>
      <c r="F94" s="959">
        <f t="shared" ca="1" si="20"/>
        <v>1</v>
      </c>
      <c r="G94" s="958"/>
      <c r="H94" s="958"/>
      <c r="I94" s="958"/>
      <c r="J94" s="958"/>
      <c r="K94" s="958"/>
      <c r="L94" s="961"/>
    </row>
    <row r="95" spans="1:12" ht="35.1" customHeight="1" outlineLevel="1" x14ac:dyDescent="0.2">
      <c r="A95" s="943">
        <f t="shared" si="21"/>
        <v>274</v>
      </c>
      <c r="B95" s="931"/>
      <c r="C95" s="930">
        <v>4</v>
      </c>
      <c r="D95" s="932" t="s">
        <v>411</v>
      </c>
      <c r="E95" s="929"/>
      <c r="F95" s="959">
        <f t="shared" ca="1" si="20"/>
        <v>1</v>
      </c>
      <c r="G95" s="958"/>
      <c r="H95" s="958"/>
      <c r="I95" s="958"/>
      <c r="J95" s="958"/>
      <c r="K95" s="958"/>
      <c r="L95" s="961"/>
    </row>
    <row r="96" spans="1:12" ht="35.1" customHeight="1" outlineLevel="1" x14ac:dyDescent="0.2">
      <c r="A96" s="943">
        <f t="shared" si="21"/>
        <v>278</v>
      </c>
      <c r="B96" s="931"/>
      <c r="C96" s="930">
        <v>5</v>
      </c>
      <c r="D96" s="932" t="s">
        <v>415</v>
      </c>
      <c r="E96" s="929"/>
      <c r="F96" s="959">
        <f t="shared" ca="1" si="20"/>
        <v>1</v>
      </c>
      <c r="G96" s="958"/>
      <c r="H96" s="958"/>
      <c r="I96" s="958"/>
      <c r="J96" s="958"/>
      <c r="K96" s="958"/>
      <c r="L96" s="961"/>
    </row>
    <row r="97" spans="1:12" ht="35.1" customHeight="1" outlineLevel="1" thickBot="1" x14ac:dyDescent="0.25">
      <c r="A97" s="943">
        <f t="shared" si="21"/>
        <v>282</v>
      </c>
      <c r="B97" s="933"/>
      <c r="C97" s="942">
        <v>6</v>
      </c>
      <c r="D97" s="934" t="s">
        <v>420</v>
      </c>
      <c r="E97" s="927"/>
      <c r="F97" s="962">
        <f t="shared" ca="1" si="20"/>
        <v>1</v>
      </c>
      <c r="G97" s="963"/>
      <c r="H97" s="963"/>
      <c r="I97" s="963"/>
      <c r="J97" s="963"/>
      <c r="K97" s="963"/>
      <c r="L97" s="964"/>
    </row>
    <row r="98" spans="1:12" ht="35.1" customHeight="1" thickTop="1" x14ac:dyDescent="0.2"/>
    <row r="118" spans="4:4" ht="35.1" customHeight="1" x14ac:dyDescent="0.2">
      <c r="D118" s="926"/>
    </row>
  </sheetData>
  <printOptions horizontalCentered="1"/>
  <pageMargins left="0.31496062992125984" right="0.31496062992125984" top="0.59055118110236227" bottom="0.59055118110236227" header="0.31496062992125984" footer="0.31496062992125984"/>
  <pageSetup paperSize="9" scale="45" orientation="landscape" r:id="rId1"/>
  <rowBreaks count="3" manualBreakCount="3">
    <brk id="29" max="16383" man="1"/>
    <brk id="54" max="16383" man="1"/>
    <brk id="8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1A7AD-DF4F-4C46-8DA6-2F573DF5CD9B}">
  <dimension ref="A1:L118"/>
  <sheetViews>
    <sheetView zoomScale="50" zoomScaleNormal="50" workbookViewId="0">
      <pane ySplit="2" topLeftCell="A3" activePane="bottomLeft" state="frozen"/>
      <selection activeCell="N11" sqref="N11"/>
      <selection pane="bottomLeft" activeCell="D1" sqref="D1"/>
    </sheetView>
  </sheetViews>
  <sheetFormatPr defaultColWidth="8.875" defaultRowHeight="35.1" customHeight="1" outlineLevelRow="1" x14ac:dyDescent="0.2"/>
  <cols>
    <col min="1" max="1" width="10.625" style="943" customWidth="1"/>
    <col min="2" max="2" width="15.625" style="745" customWidth="1"/>
    <col min="3" max="3" width="5.625" style="745" customWidth="1"/>
    <col min="4" max="4" width="100.625" style="745" customWidth="1"/>
    <col min="5" max="5" width="1.625" style="745" customWidth="1"/>
    <col min="6" max="6" width="30.625" style="943" customWidth="1"/>
    <col min="7" max="7" width="1.625" style="745" customWidth="1"/>
    <col min="8" max="8" width="20.625" style="745" customWidth="1"/>
    <col min="9" max="9" width="1.625" style="745" customWidth="1"/>
    <col min="10" max="10" width="20.625" style="745" customWidth="1"/>
    <col min="11" max="11" width="1.625" style="745" customWidth="1"/>
    <col min="12" max="12" width="25.625" style="745" customWidth="1"/>
    <col min="13" max="16384" width="8.875" style="745"/>
  </cols>
  <sheetData>
    <row r="1" spans="1:12" ht="35.1" customHeight="1" thickBot="1" x14ac:dyDescent="0.25"/>
    <row r="2" spans="1:12" ht="35.1" customHeight="1" thickTop="1" thickBot="1" x14ac:dyDescent="0.25">
      <c r="B2" s="948" t="s">
        <v>1165</v>
      </c>
      <c r="C2" s="949"/>
      <c r="D2" s="949"/>
      <c r="E2" s="950"/>
      <c r="F2" s="967" t="s">
        <v>1120</v>
      </c>
      <c r="G2" s="968"/>
      <c r="H2" s="967" t="s">
        <v>1117</v>
      </c>
      <c r="I2" s="968"/>
      <c r="J2" s="967" t="s">
        <v>1121</v>
      </c>
      <c r="K2" s="968"/>
      <c r="L2" s="970" t="str">
        <f ca="1">"Nota Final : "&amp;FIXED(L4+L30+L55+L83,2)</f>
        <v>Nota Final : 44,60</v>
      </c>
    </row>
    <row r="3" spans="1:12" ht="35.1" customHeight="1" thickTop="1" thickBot="1" x14ac:dyDescent="0.25">
      <c r="B3" s="926"/>
      <c r="C3" s="926"/>
      <c r="D3" s="926"/>
      <c r="E3" s="926"/>
      <c r="F3" s="947"/>
      <c r="G3" s="926"/>
      <c r="H3" s="926"/>
      <c r="I3" s="926"/>
      <c r="J3" s="926"/>
      <c r="K3" s="926"/>
      <c r="L3" s="926"/>
    </row>
    <row r="4" spans="1:12" ht="35.1" customHeight="1" thickTop="1" thickBot="1" x14ac:dyDescent="0.25">
      <c r="B4" s="951" t="s">
        <v>1131</v>
      </c>
      <c r="C4" s="952"/>
      <c r="D4" s="952"/>
      <c r="E4" s="952"/>
      <c r="F4" s="954"/>
      <c r="G4" s="955"/>
      <c r="H4" s="955"/>
      <c r="I4" s="955"/>
      <c r="J4" s="955"/>
      <c r="K4" s="955"/>
      <c r="L4" s="956">
        <f t="shared" ref="L4" ca="1" si="0">SUM(L5:L28)</f>
        <v>13</v>
      </c>
    </row>
    <row r="5" spans="1:12" ht="35.1" hidden="1" customHeight="1" outlineLevel="1" thickTop="1" x14ac:dyDescent="0.2">
      <c r="A5" s="943">
        <f>'NT-Aviva'!A5</f>
        <v>17</v>
      </c>
      <c r="B5" s="928" t="s">
        <v>1134</v>
      </c>
      <c r="C5" s="929" t="s">
        <v>1132</v>
      </c>
      <c r="D5" s="932"/>
      <c r="E5" s="929"/>
      <c r="F5" s="957">
        <f ca="1">SUM(F6:F10)/MAX(C6:C10)</f>
        <v>0.6</v>
      </c>
      <c r="G5" s="958"/>
      <c r="H5" s="959">
        <f ca="1">IF(F5&lt;0.5,0,IF(F5&lt;0.7,2,IF(F5&lt;0.8,4,IF(F5&lt;0.9,6,IF(F5&lt;1,8,10)))))</f>
        <v>2</v>
      </c>
      <c r="I5" s="958"/>
      <c r="J5" s="959">
        <v>0.5</v>
      </c>
      <c r="K5" s="958"/>
      <c r="L5" s="960">
        <f ca="1">H5*J5</f>
        <v>1</v>
      </c>
    </row>
    <row r="6" spans="1:12" ht="35.1" hidden="1" customHeight="1" outlineLevel="1" x14ac:dyDescent="0.2">
      <c r="A6" s="943">
        <f>ROW(Planex!P2)</f>
        <v>2</v>
      </c>
      <c r="B6" s="931"/>
      <c r="C6" s="930">
        <v>1</v>
      </c>
      <c r="D6" s="932" t="s">
        <v>13</v>
      </c>
      <c r="E6" s="929"/>
      <c r="F6" s="959">
        <f ca="1">INDIRECT(ADDRESS(A6,$A$5,,,"Planex"))</f>
        <v>1</v>
      </c>
      <c r="G6" s="958"/>
      <c r="H6" s="958"/>
      <c r="I6" s="958"/>
      <c r="J6" s="958"/>
      <c r="K6" s="958"/>
      <c r="L6" s="961"/>
    </row>
    <row r="7" spans="1:12" ht="35.1" hidden="1" customHeight="1" outlineLevel="1" x14ac:dyDescent="0.2">
      <c r="A7" s="943">
        <f t="shared" ref="A7:A10" si="1">A6+4</f>
        <v>6</v>
      </c>
      <c r="B7" s="931"/>
      <c r="C7" s="930">
        <v>2</v>
      </c>
      <c r="D7" s="932" t="s">
        <v>22</v>
      </c>
      <c r="E7" s="929"/>
      <c r="F7" s="959">
        <f ca="1">INDIRECT(ADDRESS(A7,$A$5,,,"Planex"))</f>
        <v>0</v>
      </c>
      <c r="G7" s="958"/>
      <c r="H7" s="958"/>
      <c r="I7" s="958"/>
      <c r="J7" s="958"/>
      <c r="K7" s="958"/>
      <c r="L7" s="961"/>
    </row>
    <row r="8" spans="1:12" ht="35.1" hidden="1" customHeight="1" outlineLevel="1" x14ac:dyDescent="0.2">
      <c r="A8" s="943">
        <f t="shared" si="1"/>
        <v>10</v>
      </c>
      <c r="B8" s="931"/>
      <c r="C8" s="930">
        <v>3</v>
      </c>
      <c r="D8" s="932" t="s">
        <v>28</v>
      </c>
      <c r="E8" s="929"/>
      <c r="F8" s="959">
        <f ca="1">INDIRECT(ADDRESS(A8,$A$5,,,"Planex"))</f>
        <v>0</v>
      </c>
      <c r="G8" s="958"/>
      <c r="H8" s="958"/>
      <c r="I8" s="958"/>
      <c r="J8" s="958"/>
      <c r="K8" s="958"/>
      <c r="L8" s="961"/>
    </row>
    <row r="9" spans="1:12" ht="35.1" hidden="1" customHeight="1" outlineLevel="1" x14ac:dyDescent="0.2">
      <c r="A9" s="943">
        <f t="shared" si="1"/>
        <v>14</v>
      </c>
      <c r="B9" s="931"/>
      <c r="C9" s="930">
        <v>4</v>
      </c>
      <c r="D9" s="932" t="s">
        <v>33</v>
      </c>
      <c r="E9" s="929"/>
      <c r="F9" s="959">
        <f ca="1">INDIRECT(ADDRESS(A9,$A$5,,,"Planex"))</f>
        <v>1</v>
      </c>
      <c r="G9" s="958"/>
      <c r="H9" s="958"/>
      <c r="I9" s="958"/>
      <c r="J9" s="958"/>
      <c r="K9" s="958"/>
      <c r="L9" s="961"/>
    </row>
    <row r="10" spans="1:12" ht="35.1" hidden="1" customHeight="1" outlineLevel="1" x14ac:dyDescent="0.2">
      <c r="A10" s="943">
        <f t="shared" si="1"/>
        <v>18</v>
      </c>
      <c r="B10" s="931"/>
      <c r="C10" s="930">
        <v>5</v>
      </c>
      <c r="D10" s="932" t="s">
        <v>38</v>
      </c>
      <c r="E10" s="929"/>
      <c r="F10" s="959">
        <f ca="1">INDIRECT(ADDRESS(A10,$A$5,,,"Planex"))</f>
        <v>1</v>
      </c>
      <c r="G10" s="958"/>
      <c r="H10" s="958"/>
      <c r="I10" s="958"/>
      <c r="J10" s="958"/>
      <c r="K10" s="958"/>
      <c r="L10" s="961"/>
    </row>
    <row r="11" spans="1:12" ht="35.1" hidden="1" customHeight="1" outlineLevel="1" x14ac:dyDescent="0.2">
      <c r="B11" s="928" t="s">
        <v>1135</v>
      </c>
      <c r="C11" s="929" t="s">
        <v>1133</v>
      </c>
      <c r="D11" s="932"/>
      <c r="E11" s="929"/>
      <c r="F11" s="957">
        <f ca="1">SUM(F12:F15)/MAX(C12:C15)</f>
        <v>1</v>
      </c>
      <c r="G11" s="958"/>
      <c r="H11" s="959">
        <f ca="1">IF(F11&lt;0.5,0,IF(F11&lt;0.7,2,IF(F11&lt;0.8,4,IF(F11&lt;0.9,6,IF(F11&lt;1,8,10)))))</f>
        <v>10</v>
      </c>
      <c r="I11" s="958"/>
      <c r="J11" s="959">
        <v>0.5</v>
      </c>
      <c r="K11" s="958"/>
      <c r="L11" s="960">
        <f ca="1">H11*J11</f>
        <v>5</v>
      </c>
    </row>
    <row r="12" spans="1:12" ht="35.1" hidden="1" customHeight="1" outlineLevel="1" x14ac:dyDescent="0.2">
      <c r="A12" s="943">
        <f>ROW(Planex!$P$22)</f>
        <v>22</v>
      </c>
      <c r="B12" s="931"/>
      <c r="C12" s="930">
        <v>1</v>
      </c>
      <c r="D12" s="932" t="s">
        <v>45</v>
      </c>
      <c r="E12" s="929"/>
      <c r="F12" s="959">
        <f ca="1">INDIRECT(ADDRESS(A12,$A$5,,,"Planex"))</f>
        <v>1</v>
      </c>
      <c r="G12" s="958"/>
      <c r="H12" s="959"/>
      <c r="I12" s="958"/>
      <c r="J12" s="959"/>
      <c r="K12" s="958"/>
      <c r="L12" s="960"/>
    </row>
    <row r="13" spans="1:12" ht="35.1" hidden="1" customHeight="1" outlineLevel="1" x14ac:dyDescent="0.2">
      <c r="A13" s="943">
        <f t="shared" ref="A13:A15" si="2">A12+4</f>
        <v>26</v>
      </c>
      <c r="B13" s="931"/>
      <c r="C13" s="930">
        <v>2</v>
      </c>
      <c r="D13" s="932" t="s">
        <v>49</v>
      </c>
      <c r="E13" s="929"/>
      <c r="F13" s="959">
        <f ca="1">INDIRECT(ADDRESS(A13,$A$5,,,"Planex"))</f>
        <v>1</v>
      </c>
      <c r="G13" s="958"/>
      <c r="H13" s="958"/>
      <c r="I13" s="958"/>
      <c r="J13" s="958"/>
      <c r="K13" s="958"/>
      <c r="L13" s="961"/>
    </row>
    <row r="14" spans="1:12" ht="35.1" hidden="1" customHeight="1" outlineLevel="1" x14ac:dyDescent="0.2">
      <c r="A14" s="943">
        <f t="shared" si="2"/>
        <v>30</v>
      </c>
      <c r="B14" s="931"/>
      <c r="C14" s="930">
        <v>3</v>
      </c>
      <c r="D14" s="932" t="s">
        <v>53</v>
      </c>
      <c r="E14" s="929"/>
      <c r="F14" s="959">
        <f ca="1">INDIRECT(ADDRESS(A14,$A$5,,,"Planex"))</f>
        <v>1</v>
      </c>
      <c r="G14" s="958"/>
      <c r="H14" s="958"/>
      <c r="I14" s="958"/>
      <c r="J14" s="958"/>
      <c r="K14" s="958"/>
      <c r="L14" s="961"/>
    </row>
    <row r="15" spans="1:12" ht="35.1" hidden="1" customHeight="1" outlineLevel="1" x14ac:dyDescent="0.2">
      <c r="A15" s="943">
        <f t="shared" si="2"/>
        <v>34</v>
      </c>
      <c r="B15" s="931"/>
      <c r="C15" s="930">
        <v>4</v>
      </c>
      <c r="D15" s="932" t="s">
        <v>58</v>
      </c>
      <c r="E15" s="929"/>
      <c r="F15" s="959">
        <f ca="1">INDIRECT(ADDRESS(A15,$A$5,,,"Planex"))</f>
        <v>1</v>
      </c>
      <c r="G15" s="958"/>
      <c r="H15" s="958"/>
      <c r="I15" s="958"/>
      <c r="J15" s="958"/>
      <c r="K15" s="958"/>
      <c r="L15" s="961"/>
    </row>
    <row r="16" spans="1:12" ht="35.1" hidden="1" customHeight="1" outlineLevel="1" x14ac:dyDescent="0.2">
      <c r="B16" s="928" t="s">
        <v>1136</v>
      </c>
      <c r="C16" s="929" t="s">
        <v>1137</v>
      </c>
      <c r="D16" s="932"/>
      <c r="E16" s="929"/>
      <c r="F16" s="957">
        <f ca="1">SUM(F17:F20)/MAX(C17:C20)</f>
        <v>0.75</v>
      </c>
      <c r="G16" s="958"/>
      <c r="H16" s="959">
        <f ca="1">IF(F16&lt;0.5,0,IF(F16&lt;0.7,2,IF(F16&lt;0.8,4,IF(F16&lt;0.9,6,IF(F16&lt;1,8,10)))))</f>
        <v>4</v>
      </c>
      <c r="I16" s="958"/>
      <c r="J16" s="959">
        <v>1</v>
      </c>
      <c r="K16" s="958"/>
      <c r="L16" s="960">
        <f ca="1">H16*J16</f>
        <v>4</v>
      </c>
    </row>
    <row r="17" spans="1:12" ht="35.1" hidden="1" customHeight="1" outlineLevel="1" x14ac:dyDescent="0.2">
      <c r="A17" s="943">
        <f>ROW(Planex!$P$38)</f>
        <v>38</v>
      </c>
      <c r="B17" s="931"/>
      <c r="C17" s="930">
        <v>1</v>
      </c>
      <c r="D17" s="932" t="s">
        <v>45</v>
      </c>
      <c r="E17" s="929"/>
      <c r="F17" s="959">
        <f ca="1">INDIRECT(ADDRESS(A17,$A$5,,,"Planex"))</f>
        <v>1</v>
      </c>
      <c r="G17" s="958"/>
      <c r="H17" s="958"/>
      <c r="I17" s="958"/>
      <c r="J17" s="958"/>
      <c r="K17" s="958"/>
      <c r="L17" s="961"/>
    </row>
    <row r="18" spans="1:12" ht="35.1" hidden="1" customHeight="1" outlineLevel="1" x14ac:dyDescent="0.2">
      <c r="A18" s="943">
        <f t="shared" ref="A18:A20" si="3">A17+4</f>
        <v>42</v>
      </c>
      <c r="B18" s="931"/>
      <c r="C18" s="930">
        <v>2</v>
      </c>
      <c r="D18" s="932" t="s">
        <v>49</v>
      </c>
      <c r="E18" s="929"/>
      <c r="F18" s="959">
        <f ca="1">INDIRECT(ADDRESS(A18,$A$5,,,"Planex"))</f>
        <v>0</v>
      </c>
      <c r="G18" s="958"/>
      <c r="H18" s="958"/>
      <c r="I18" s="958"/>
      <c r="J18" s="958"/>
      <c r="K18" s="958"/>
      <c r="L18" s="961"/>
    </row>
    <row r="19" spans="1:12" ht="35.1" hidden="1" customHeight="1" outlineLevel="1" x14ac:dyDescent="0.2">
      <c r="A19" s="943">
        <f t="shared" si="3"/>
        <v>46</v>
      </c>
      <c r="B19" s="931"/>
      <c r="C19" s="930">
        <v>3</v>
      </c>
      <c r="D19" s="932" t="s">
        <v>53</v>
      </c>
      <c r="E19" s="929"/>
      <c r="F19" s="959">
        <f ca="1">INDIRECT(ADDRESS(A19,$A$5,,,"Planex"))</f>
        <v>1</v>
      </c>
      <c r="G19" s="958"/>
      <c r="H19" s="958"/>
      <c r="I19" s="958"/>
      <c r="J19" s="958"/>
      <c r="K19" s="958"/>
      <c r="L19" s="961"/>
    </row>
    <row r="20" spans="1:12" ht="35.1" hidden="1" customHeight="1" outlineLevel="1" x14ac:dyDescent="0.2">
      <c r="A20" s="943">
        <f t="shared" si="3"/>
        <v>50</v>
      </c>
      <c r="B20" s="931"/>
      <c r="C20" s="930">
        <v>4</v>
      </c>
      <c r="D20" s="932" t="s">
        <v>72</v>
      </c>
      <c r="E20" s="929"/>
      <c r="F20" s="959">
        <f ca="1">INDIRECT(ADDRESS(A20,$A$5,,,"Planex"))</f>
        <v>1</v>
      </c>
      <c r="G20" s="958"/>
      <c r="H20" s="958"/>
      <c r="I20" s="958"/>
      <c r="J20" s="958"/>
      <c r="K20" s="958"/>
      <c r="L20" s="961"/>
    </row>
    <row r="21" spans="1:12" ht="35.1" hidden="1" customHeight="1" outlineLevel="1" x14ac:dyDescent="0.2">
      <c r="B21" s="928" t="s">
        <v>1138</v>
      </c>
      <c r="C21" s="929" t="s">
        <v>1139</v>
      </c>
      <c r="D21" s="932"/>
      <c r="E21" s="929"/>
      <c r="F21" s="957">
        <f ca="1">SUM(F22:F25)/MAX(C22:C25)</f>
        <v>0.75</v>
      </c>
      <c r="G21" s="958"/>
      <c r="H21" s="959">
        <f ca="1">IF(F21&lt;0.5,0,IF(F21&lt;0.7,2,IF(F21&lt;0.8,4,IF(F21&lt;0.9,6,IF(F21&lt;1,8,10)))))</f>
        <v>4</v>
      </c>
      <c r="I21" s="958"/>
      <c r="J21" s="959">
        <v>0.5</v>
      </c>
      <c r="K21" s="958"/>
      <c r="L21" s="960">
        <f ca="1">H21*J21</f>
        <v>2</v>
      </c>
    </row>
    <row r="22" spans="1:12" ht="35.1" hidden="1" customHeight="1" outlineLevel="1" x14ac:dyDescent="0.2">
      <c r="A22" s="943">
        <f>ROW(Planex!$P$54)</f>
        <v>54</v>
      </c>
      <c r="B22" s="931"/>
      <c r="C22" s="930">
        <v>1</v>
      </c>
      <c r="D22" s="932" t="s">
        <v>79</v>
      </c>
      <c r="E22" s="929"/>
      <c r="F22" s="959">
        <f ca="1">INDIRECT(ADDRESS(A22,$A$5,,,"Planex"))</f>
        <v>1</v>
      </c>
      <c r="G22" s="958"/>
      <c r="H22" s="958"/>
      <c r="I22" s="958"/>
      <c r="J22" s="958"/>
      <c r="K22" s="958"/>
      <c r="L22" s="961"/>
    </row>
    <row r="23" spans="1:12" ht="35.1" hidden="1" customHeight="1" outlineLevel="1" x14ac:dyDescent="0.2">
      <c r="A23" s="943">
        <f t="shared" ref="A23:A25" si="4">A22+4</f>
        <v>58</v>
      </c>
      <c r="B23" s="931"/>
      <c r="C23" s="930">
        <v>2</v>
      </c>
      <c r="D23" s="932" t="s">
        <v>82</v>
      </c>
      <c r="E23" s="929"/>
      <c r="F23" s="959">
        <f ca="1">INDIRECT(ADDRESS(A23,$A$5,,,"Planex"))</f>
        <v>0</v>
      </c>
      <c r="G23" s="958"/>
      <c r="H23" s="958"/>
      <c r="I23" s="958"/>
      <c r="J23" s="958"/>
      <c r="K23" s="958"/>
      <c r="L23" s="961"/>
    </row>
    <row r="24" spans="1:12" ht="35.1" hidden="1" customHeight="1" outlineLevel="1" x14ac:dyDescent="0.2">
      <c r="A24" s="943">
        <f t="shared" si="4"/>
        <v>62</v>
      </c>
      <c r="B24" s="931"/>
      <c r="C24" s="930">
        <v>3</v>
      </c>
      <c r="D24" s="932" t="s">
        <v>86</v>
      </c>
      <c r="E24" s="929"/>
      <c r="F24" s="959">
        <f ca="1">INDIRECT(ADDRESS(A24,$A$5,,,"Planex"))</f>
        <v>1</v>
      </c>
      <c r="G24" s="958"/>
      <c r="H24" s="958"/>
      <c r="I24" s="958"/>
      <c r="J24" s="958"/>
      <c r="K24" s="958"/>
      <c r="L24" s="961"/>
    </row>
    <row r="25" spans="1:12" ht="35.1" hidden="1" customHeight="1" outlineLevel="1" x14ac:dyDescent="0.2">
      <c r="A25" s="943">
        <f t="shared" si="4"/>
        <v>66</v>
      </c>
      <c r="B25" s="931"/>
      <c r="C25" s="930">
        <v>4</v>
      </c>
      <c r="D25" s="932" t="s">
        <v>90</v>
      </c>
      <c r="E25" s="929"/>
      <c r="F25" s="959">
        <f ca="1">INDIRECT(ADDRESS(A25,$A$5,,,"Planex"))</f>
        <v>1</v>
      </c>
      <c r="G25" s="958"/>
      <c r="H25" s="958"/>
      <c r="I25" s="958"/>
      <c r="J25" s="958"/>
      <c r="K25" s="958"/>
      <c r="L25" s="961"/>
    </row>
    <row r="26" spans="1:12" ht="35.1" hidden="1" customHeight="1" outlineLevel="1" x14ac:dyDescent="0.2">
      <c r="B26" s="928" t="s">
        <v>1142</v>
      </c>
      <c r="C26" s="929" t="s">
        <v>96</v>
      </c>
      <c r="D26" s="932"/>
      <c r="E26" s="929"/>
      <c r="F26" s="957">
        <f ca="1">SUM(F27:F28)/MAX(C27:C28)</f>
        <v>0.5</v>
      </c>
      <c r="G26" s="958"/>
      <c r="H26" s="959">
        <f ca="1">IF(F26&lt;0.5,0,IF(F26&lt;0.7,2,IF(F26&lt;0.8,4,IF(F26&lt;0.9,6,IF(F26&lt;1,8,10)))))</f>
        <v>2</v>
      </c>
      <c r="I26" s="958"/>
      <c r="J26" s="959">
        <v>0.5</v>
      </c>
      <c r="K26" s="958"/>
      <c r="L26" s="960">
        <f ca="1">H26*J26</f>
        <v>1</v>
      </c>
    </row>
    <row r="27" spans="1:12" ht="54.95" hidden="1" customHeight="1" outlineLevel="1" x14ac:dyDescent="0.2">
      <c r="A27" s="943">
        <f>ROW(Planex!$P$70)</f>
        <v>70</v>
      </c>
      <c r="B27" s="931"/>
      <c r="C27" s="930">
        <v>1</v>
      </c>
      <c r="D27" s="932" t="s">
        <v>97</v>
      </c>
      <c r="E27" s="929"/>
      <c r="F27" s="959">
        <f ca="1">INDIRECT(ADDRESS(A27,$A$5,,,"Planex"))</f>
        <v>1</v>
      </c>
      <c r="G27" s="958"/>
      <c r="H27" s="958"/>
      <c r="I27" s="958"/>
      <c r="J27" s="958"/>
      <c r="K27" s="958"/>
      <c r="L27" s="961"/>
    </row>
    <row r="28" spans="1:12" ht="39.950000000000003" hidden="1" customHeight="1" outlineLevel="1" thickBot="1" x14ac:dyDescent="0.25">
      <c r="A28" s="943">
        <f t="shared" ref="A28" si="5">A27+4</f>
        <v>74</v>
      </c>
      <c r="B28" s="933"/>
      <c r="C28" s="942">
        <v>2</v>
      </c>
      <c r="D28" s="934" t="s">
        <v>102</v>
      </c>
      <c r="E28" s="927"/>
      <c r="F28" s="962">
        <f ca="1">INDIRECT(ADDRESS(A28,$A$5,,,"Planex"))</f>
        <v>0</v>
      </c>
      <c r="G28" s="963"/>
      <c r="H28" s="963"/>
      <c r="I28" s="963"/>
      <c r="J28" s="963"/>
      <c r="K28" s="963"/>
      <c r="L28" s="964"/>
    </row>
    <row r="29" spans="1:12" ht="35.1" customHeight="1" collapsed="1" thickTop="1" thickBot="1" x14ac:dyDescent="0.25">
      <c r="B29" s="926"/>
      <c r="C29" s="926"/>
      <c r="D29" s="946"/>
      <c r="E29" s="926"/>
      <c r="F29" s="965"/>
      <c r="G29" s="966"/>
      <c r="H29" s="966"/>
      <c r="I29" s="966"/>
      <c r="J29" s="966"/>
      <c r="K29" s="966"/>
      <c r="L29" s="966"/>
    </row>
    <row r="30" spans="1:12" ht="35.1" customHeight="1" thickTop="1" thickBot="1" x14ac:dyDescent="0.25">
      <c r="B30" s="951" t="s">
        <v>1140</v>
      </c>
      <c r="C30" s="952"/>
      <c r="D30" s="953"/>
      <c r="E30" s="952"/>
      <c r="F30" s="954"/>
      <c r="G30" s="955"/>
      <c r="H30" s="955"/>
      <c r="I30" s="955"/>
      <c r="J30" s="955"/>
      <c r="K30" s="955"/>
      <c r="L30" s="956">
        <f ca="1">SUM(L31:L53)</f>
        <v>16</v>
      </c>
    </row>
    <row r="31" spans="1:12" ht="35.1" hidden="1" customHeight="1" outlineLevel="1" thickTop="1" x14ac:dyDescent="0.2">
      <c r="B31" s="928" t="s">
        <v>1141</v>
      </c>
      <c r="C31" s="929" t="s">
        <v>1148</v>
      </c>
      <c r="D31" s="932"/>
      <c r="E31" s="929"/>
      <c r="F31" s="957">
        <f ca="1">SUM(F32:F34)/MAX(C32:C34)</f>
        <v>1</v>
      </c>
      <c r="G31" s="958"/>
      <c r="H31" s="959">
        <f ca="1">IF(F31&lt;0.5,0,IF(F31&lt;0.7,2,IF(F31&lt;0.8,4,IF(F31&lt;0.9,6,IF(F31&lt;1,8,10)))))</f>
        <v>10</v>
      </c>
      <c r="I31" s="958"/>
      <c r="J31" s="959">
        <v>0.5</v>
      </c>
      <c r="K31" s="958"/>
      <c r="L31" s="960">
        <f ca="1">H31*J31</f>
        <v>5</v>
      </c>
    </row>
    <row r="32" spans="1:12" ht="35.1" hidden="1" customHeight="1" outlineLevel="1" x14ac:dyDescent="0.2">
      <c r="A32" s="943">
        <f>ROW(Planex!$P$78)</f>
        <v>78</v>
      </c>
      <c r="B32" s="931"/>
      <c r="C32" s="930">
        <v>1</v>
      </c>
      <c r="D32" s="932" t="s">
        <v>817</v>
      </c>
      <c r="E32" s="929"/>
      <c r="F32" s="959">
        <f ca="1">INDIRECT(ADDRESS(A32,$A$5,,,"Planex"))</f>
        <v>1</v>
      </c>
      <c r="G32" s="958"/>
      <c r="H32" s="958"/>
      <c r="I32" s="958"/>
      <c r="J32" s="958"/>
      <c r="K32" s="958"/>
      <c r="L32" s="961"/>
    </row>
    <row r="33" spans="1:12" ht="39.950000000000003" hidden="1" customHeight="1" outlineLevel="1" x14ac:dyDescent="0.2">
      <c r="A33" s="943">
        <f t="shared" ref="A33:A34" si="6">A32+4</f>
        <v>82</v>
      </c>
      <c r="B33" s="931"/>
      <c r="C33" s="930">
        <v>2</v>
      </c>
      <c r="D33" s="932" t="s">
        <v>821</v>
      </c>
      <c r="E33" s="929"/>
      <c r="F33" s="959">
        <f ca="1">INDIRECT(ADDRESS(A33,$A$5,,,"Planex"))</f>
        <v>1</v>
      </c>
      <c r="G33" s="958"/>
      <c r="H33" s="958"/>
      <c r="I33" s="958"/>
      <c r="J33" s="958"/>
      <c r="K33" s="958"/>
      <c r="L33" s="961"/>
    </row>
    <row r="34" spans="1:12" ht="35.1" hidden="1" customHeight="1" outlineLevel="1" x14ac:dyDescent="0.2">
      <c r="A34" s="943">
        <f t="shared" si="6"/>
        <v>86</v>
      </c>
      <c r="B34" s="931"/>
      <c r="C34" s="930">
        <v>3</v>
      </c>
      <c r="D34" s="932" t="s">
        <v>825</v>
      </c>
      <c r="E34" s="929"/>
      <c r="F34" s="959">
        <f ca="1">INDIRECT(ADDRESS(A34,$A$5,,,"Planex"))</f>
        <v>1</v>
      </c>
      <c r="G34" s="958"/>
      <c r="H34" s="958"/>
      <c r="I34" s="958"/>
      <c r="J34" s="958"/>
      <c r="K34" s="958"/>
      <c r="L34" s="961"/>
    </row>
    <row r="35" spans="1:12" ht="35.1" hidden="1" customHeight="1" outlineLevel="1" x14ac:dyDescent="0.2">
      <c r="B35" s="928" t="s">
        <v>1143</v>
      </c>
      <c r="C35" s="929" t="s">
        <v>1149</v>
      </c>
      <c r="D35" s="932"/>
      <c r="E35" s="929"/>
      <c r="F35" s="957">
        <f ca="1">SUM(F36:F38)/MAX(C36:C38)</f>
        <v>0.66666666666666663</v>
      </c>
      <c r="G35" s="958"/>
      <c r="H35" s="959">
        <f ca="1">IF(F35&lt;0.5,0,IF(F35&lt;0.7,2,IF(F35&lt;0.8,4,IF(F35&lt;0.9,6,IF(F35&lt;1,8,10)))))</f>
        <v>2</v>
      </c>
      <c r="I35" s="958"/>
      <c r="J35" s="959">
        <v>0.5</v>
      </c>
      <c r="K35" s="958"/>
      <c r="L35" s="960">
        <f ca="1">H35*J35</f>
        <v>1</v>
      </c>
    </row>
    <row r="36" spans="1:12" ht="35.1" hidden="1" customHeight="1" outlineLevel="1" x14ac:dyDescent="0.2">
      <c r="A36" s="943">
        <f>ROW(Planex!$P$90)</f>
        <v>90</v>
      </c>
      <c r="B36" s="931"/>
      <c r="C36" s="930">
        <v>1</v>
      </c>
      <c r="D36" s="932" t="s">
        <v>79</v>
      </c>
      <c r="E36" s="929"/>
      <c r="F36" s="959">
        <f ca="1">INDIRECT(ADDRESS(A36,$A$5,,,"Planex"))</f>
        <v>0</v>
      </c>
      <c r="G36" s="958"/>
      <c r="H36" s="959"/>
      <c r="I36" s="958"/>
      <c r="J36" s="959"/>
      <c r="K36" s="958"/>
      <c r="L36" s="960"/>
    </row>
    <row r="37" spans="1:12" ht="35.1" hidden="1" customHeight="1" outlineLevel="1" x14ac:dyDescent="0.2">
      <c r="A37" s="943">
        <f t="shared" ref="A37:A38" si="7">A36+4</f>
        <v>94</v>
      </c>
      <c r="B37" s="931"/>
      <c r="C37" s="930">
        <v>2</v>
      </c>
      <c r="D37" s="932" t="s">
        <v>82</v>
      </c>
      <c r="E37" s="929"/>
      <c r="F37" s="959">
        <f ca="1">INDIRECT(ADDRESS(A37,$A$5,,,"Planex"))</f>
        <v>1</v>
      </c>
      <c r="G37" s="958"/>
      <c r="H37" s="958"/>
      <c r="I37" s="958"/>
      <c r="J37" s="958"/>
      <c r="K37" s="958"/>
      <c r="L37" s="961"/>
    </row>
    <row r="38" spans="1:12" ht="35.1" hidden="1" customHeight="1" outlineLevel="1" x14ac:dyDescent="0.2">
      <c r="A38" s="943">
        <f t="shared" si="7"/>
        <v>98</v>
      </c>
      <c r="B38" s="931"/>
      <c r="C38" s="930">
        <v>3</v>
      </c>
      <c r="D38" s="932" t="s">
        <v>90</v>
      </c>
      <c r="E38" s="929"/>
      <c r="F38" s="959">
        <f ca="1">INDIRECT(ADDRESS(A38,$A$5,,,"Planex"))</f>
        <v>1</v>
      </c>
      <c r="G38" s="958"/>
      <c r="H38" s="958"/>
      <c r="I38" s="958"/>
      <c r="J38" s="958"/>
      <c r="K38" s="958"/>
      <c r="L38" s="961"/>
    </row>
    <row r="39" spans="1:12" ht="35.1" hidden="1" customHeight="1" outlineLevel="1" x14ac:dyDescent="0.2">
      <c r="B39" s="928" t="s">
        <v>1146</v>
      </c>
      <c r="C39" s="929" t="s">
        <v>1150</v>
      </c>
      <c r="D39" s="932"/>
      <c r="E39" s="929"/>
      <c r="F39" s="957">
        <f ca="1">SUM(F40:F43)/MAX(C40:C43)</f>
        <v>0.75</v>
      </c>
      <c r="G39" s="958"/>
      <c r="H39" s="959">
        <f ca="1">IF(F39&lt;0.5,0,IF(F39&lt;0.7,2,IF(F39&lt;0.8,4,IF(F39&lt;0.9,6,IF(F39&lt;1,8,10)))))</f>
        <v>4</v>
      </c>
      <c r="I39" s="958"/>
      <c r="J39" s="959">
        <v>1</v>
      </c>
      <c r="K39" s="958"/>
      <c r="L39" s="960">
        <f ca="1">H39*J39</f>
        <v>4</v>
      </c>
    </row>
    <row r="40" spans="1:12" ht="35.1" hidden="1" customHeight="1" outlineLevel="1" x14ac:dyDescent="0.2">
      <c r="A40" s="943">
        <f>ROW(Planex!$P$102)</f>
        <v>102</v>
      </c>
      <c r="B40" s="931"/>
      <c r="C40" s="930">
        <v>1</v>
      </c>
      <c r="D40" s="932" t="s">
        <v>79</v>
      </c>
      <c r="E40" s="929"/>
      <c r="F40" s="959">
        <f ca="1">INDIRECT(ADDRESS(A40,$A$5,,,"Planex"))</f>
        <v>0</v>
      </c>
      <c r="G40" s="958"/>
      <c r="H40" s="958"/>
      <c r="I40" s="958"/>
      <c r="J40" s="958"/>
      <c r="K40" s="958"/>
      <c r="L40" s="961"/>
    </row>
    <row r="41" spans="1:12" ht="35.1" hidden="1" customHeight="1" outlineLevel="1" x14ac:dyDescent="0.2">
      <c r="A41" s="943">
        <f t="shared" ref="A41:A43" si="8">A40+4</f>
        <v>106</v>
      </c>
      <c r="B41" s="931"/>
      <c r="C41" s="930">
        <v>2</v>
      </c>
      <c r="D41" s="932" t="s">
        <v>82</v>
      </c>
      <c r="E41" s="929"/>
      <c r="F41" s="959">
        <f ca="1">INDIRECT(ADDRESS(A41,$A$5,,,"Planex"))</f>
        <v>1</v>
      </c>
      <c r="G41" s="958"/>
      <c r="H41" s="958"/>
      <c r="I41" s="958"/>
      <c r="J41" s="958"/>
      <c r="K41" s="958"/>
      <c r="L41" s="961"/>
    </row>
    <row r="42" spans="1:12" ht="35.1" hidden="1" customHeight="1" outlineLevel="1" x14ac:dyDescent="0.2">
      <c r="A42" s="943">
        <f t="shared" si="8"/>
        <v>110</v>
      </c>
      <c r="B42" s="931"/>
      <c r="C42" s="930">
        <v>3</v>
      </c>
      <c r="D42" s="932" t="s">
        <v>86</v>
      </c>
      <c r="E42" s="929"/>
      <c r="F42" s="959">
        <f ca="1">INDIRECT(ADDRESS(A42,$A$5,,,"Planex"))</f>
        <v>1</v>
      </c>
      <c r="G42" s="958"/>
      <c r="H42" s="958"/>
      <c r="I42" s="958"/>
      <c r="J42" s="958"/>
      <c r="K42" s="958"/>
      <c r="L42" s="961"/>
    </row>
    <row r="43" spans="1:12" ht="35.1" hidden="1" customHeight="1" outlineLevel="1" x14ac:dyDescent="0.2">
      <c r="A43" s="943">
        <f t="shared" si="8"/>
        <v>114</v>
      </c>
      <c r="B43" s="931"/>
      <c r="C43" s="930">
        <v>4</v>
      </c>
      <c r="D43" s="932" t="s">
        <v>72</v>
      </c>
      <c r="E43" s="929"/>
      <c r="F43" s="959">
        <f ca="1">INDIRECT(ADDRESS(A43,$A$5,,,"Planex"))</f>
        <v>1</v>
      </c>
      <c r="G43" s="958"/>
      <c r="H43" s="958"/>
      <c r="I43" s="958"/>
      <c r="J43" s="958"/>
      <c r="K43" s="958"/>
      <c r="L43" s="961"/>
    </row>
    <row r="44" spans="1:12" ht="35.1" hidden="1" customHeight="1" outlineLevel="1" x14ac:dyDescent="0.2">
      <c r="B44" s="928" t="s">
        <v>1145</v>
      </c>
      <c r="C44" s="929" t="s">
        <v>1151</v>
      </c>
      <c r="D44" s="932"/>
      <c r="E44" s="929"/>
      <c r="F44" s="957">
        <f ca="1">SUM(F45:F50)/MAX(C45:C50)</f>
        <v>1</v>
      </c>
      <c r="G44" s="958"/>
      <c r="H44" s="959">
        <f ca="1">IF(F44&lt;0.5,0,IF(F44&lt;0.7,2,IF(F44&lt;0.8,4,IF(F44&lt;0.9,6,IF(F44&lt;1,8,10)))))</f>
        <v>10</v>
      </c>
      <c r="I44" s="958"/>
      <c r="J44" s="959">
        <v>0.5</v>
      </c>
      <c r="K44" s="958"/>
      <c r="L44" s="960">
        <f ca="1">H44*J44</f>
        <v>5</v>
      </c>
    </row>
    <row r="45" spans="1:12" ht="35.1" hidden="1" customHeight="1" outlineLevel="1" x14ac:dyDescent="0.2">
      <c r="A45" s="943">
        <f>ROW(Planex!$P$118)</f>
        <v>118</v>
      </c>
      <c r="B45" s="931"/>
      <c r="C45" s="930">
        <v>1</v>
      </c>
      <c r="D45" s="932" t="s">
        <v>79</v>
      </c>
      <c r="E45" s="929"/>
      <c r="F45" s="959">
        <f t="shared" ref="F45:F50" ca="1" si="9">INDIRECT(ADDRESS(A45,$A$5,,,"Planex"))</f>
        <v>1</v>
      </c>
      <c r="G45" s="958"/>
      <c r="H45" s="958"/>
      <c r="I45" s="958"/>
      <c r="J45" s="958"/>
      <c r="K45" s="958"/>
      <c r="L45" s="961"/>
    </row>
    <row r="46" spans="1:12" ht="35.1" hidden="1" customHeight="1" outlineLevel="1" x14ac:dyDescent="0.2">
      <c r="A46" s="943">
        <f t="shared" ref="A46:A50" si="10">A45+4</f>
        <v>122</v>
      </c>
      <c r="B46" s="931"/>
      <c r="C46" s="930">
        <v>2</v>
      </c>
      <c r="D46" s="932" t="s">
        <v>82</v>
      </c>
      <c r="E46" s="929"/>
      <c r="F46" s="959">
        <f t="shared" ca="1" si="9"/>
        <v>1</v>
      </c>
      <c r="G46" s="958"/>
      <c r="H46" s="958"/>
      <c r="I46" s="958"/>
      <c r="J46" s="958"/>
      <c r="K46" s="958"/>
      <c r="L46" s="961"/>
    </row>
    <row r="47" spans="1:12" ht="35.1" hidden="1" customHeight="1" outlineLevel="1" x14ac:dyDescent="0.2">
      <c r="A47" s="943">
        <f t="shared" si="10"/>
        <v>126</v>
      </c>
      <c r="B47" s="931"/>
      <c r="C47" s="930">
        <v>3</v>
      </c>
      <c r="D47" s="932" t="s">
        <v>848</v>
      </c>
      <c r="E47" s="929"/>
      <c r="F47" s="959">
        <f t="shared" ca="1" si="9"/>
        <v>1</v>
      </c>
      <c r="G47" s="958"/>
      <c r="H47" s="958"/>
      <c r="I47" s="958"/>
      <c r="J47" s="958"/>
      <c r="K47" s="958"/>
      <c r="L47" s="961"/>
    </row>
    <row r="48" spans="1:12" ht="35.1" hidden="1" customHeight="1" outlineLevel="1" x14ac:dyDescent="0.2">
      <c r="A48" s="943">
        <f t="shared" si="10"/>
        <v>130</v>
      </c>
      <c r="B48" s="931"/>
      <c r="C48" s="930">
        <v>4</v>
      </c>
      <c r="D48" s="932" t="s">
        <v>853</v>
      </c>
      <c r="E48" s="929"/>
      <c r="F48" s="959">
        <f t="shared" ca="1" si="9"/>
        <v>1</v>
      </c>
      <c r="G48" s="958"/>
      <c r="H48" s="958"/>
      <c r="I48" s="958"/>
      <c r="J48" s="958"/>
      <c r="K48" s="958"/>
      <c r="L48" s="961"/>
    </row>
    <row r="49" spans="1:12" ht="35.1" hidden="1" customHeight="1" outlineLevel="1" x14ac:dyDescent="0.2">
      <c r="A49" s="943">
        <f t="shared" si="10"/>
        <v>134</v>
      </c>
      <c r="B49" s="931"/>
      <c r="C49" s="930">
        <v>5</v>
      </c>
      <c r="D49" s="932" t="s">
        <v>856</v>
      </c>
      <c r="E49" s="929"/>
      <c r="F49" s="959">
        <f t="shared" ca="1" si="9"/>
        <v>1</v>
      </c>
      <c r="G49" s="958"/>
      <c r="H49" s="958"/>
      <c r="I49" s="958"/>
      <c r="J49" s="958"/>
      <c r="K49" s="958"/>
      <c r="L49" s="961"/>
    </row>
    <row r="50" spans="1:12" ht="35.1" hidden="1" customHeight="1" outlineLevel="1" x14ac:dyDescent="0.2">
      <c r="A50" s="943">
        <f t="shared" si="10"/>
        <v>138</v>
      </c>
      <c r="B50" s="931"/>
      <c r="C50" s="930">
        <v>6</v>
      </c>
      <c r="D50" s="932" t="s">
        <v>857</v>
      </c>
      <c r="E50" s="929"/>
      <c r="F50" s="959">
        <f t="shared" ca="1" si="9"/>
        <v>1</v>
      </c>
      <c r="G50" s="958"/>
      <c r="H50" s="958"/>
      <c r="I50" s="958"/>
      <c r="J50" s="958"/>
      <c r="K50" s="958"/>
      <c r="L50" s="961"/>
    </row>
    <row r="51" spans="1:12" ht="35.1" hidden="1" customHeight="1" outlineLevel="1" x14ac:dyDescent="0.2">
      <c r="B51" s="928" t="s">
        <v>1147</v>
      </c>
      <c r="C51" s="929" t="s">
        <v>1152</v>
      </c>
      <c r="D51" s="932"/>
      <c r="E51" s="929"/>
      <c r="F51" s="957">
        <f ca="1">SUM(F52:F53)/MAX(C52:C53)</f>
        <v>0.5</v>
      </c>
      <c r="G51" s="958"/>
      <c r="H51" s="959">
        <f ca="1">IF(F51&lt;0.5,0,IF(F51&lt;0.7,2,IF(F51&lt;0.8,4,IF(F51&lt;0.9,6,IF(F51&lt;1,8,10)))))</f>
        <v>2</v>
      </c>
      <c r="I51" s="958"/>
      <c r="J51" s="959">
        <v>0.5</v>
      </c>
      <c r="K51" s="958"/>
      <c r="L51" s="960">
        <f ca="1">H51*J51</f>
        <v>1</v>
      </c>
    </row>
    <row r="52" spans="1:12" ht="54.95" hidden="1" customHeight="1" outlineLevel="1" x14ac:dyDescent="0.2">
      <c r="A52" s="943">
        <f>ROW(Planex!$P$142)</f>
        <v>142</v>
      </c>
      <c r="B52" s="931"/>
      <c r="C52" s="930">
        <v>1</v>
      </c>
      <c r="D52" s="932" t="s">
        <v>862</v>
      </c>
      <c r="E52" s="929"/>
      <c r="F52" s="959">
        <f ca="1">INDIRECT(ADDRESS(A52,$A$5,,,"Planex"))</f>
        <v>1</v>
      </c>
      <c r="G52" s="958"/>
      <c r="H52" s="958"/>
      <c r="I52" s="958"/>
      <c r="J52" s="958"/>
      <c r="K52" s="958"/>
      <c r="L52" s="961"/>
    </row>
    <row r="53" spans="1:12" ht="39.950000000000003" hidden="1" customHeight="1" outlineLevel="1" thickBot="1" x14ac:dyDescent="0.25">
      <c r="A53" s="943">
        <f t="shared" ref="A53" si="11">A52+4</f>
        <v>146</v>
      </c>
      <c r="B53" s="933"/>
      <c r="C53" s="942">
        <v>2</v>
      </c>
      <c r="D53" s="934" t="s">
        <v>102</v>
      </c>
      <c r="E53" s="927"/>
      <c r="F53" s="962">
        <f ca="1">INDIRECT(ADDRESS(A53,$A$5,,,"Planex"))</f>
        <v>0</v>
      </c>
      <c r="G53" s="963"/>
      <c r="H53" s="963"/>
      <c r="I53" s="963"/>
      <c r="J53" s="963"/>
      <c r="K53" s="963"/>
      <c r="L53" s="964"/>
    </row>
    <row r="54" spans="1:12" ht="35.1" customHeight="1" collapsed="1" thickTop="1" thickBot="1" x14ac:dyDescent="0.25">
      <c r="B54" s="926"/>
      <c r="C54" s="926"/>
      <c r="D54" s="946"/>
      <c r="E54" s="926"/>
      <c r="F54" s="965"/>
      <c r="G54" s="966"/>
      <c r="H54" s="966"/>
      <c r="I54" s="966"/>
      <c r="J54" s="966"/>
      <c r="K54" s="966"/>
      <c r="L54" s="966"/>
    </row>
    <row r="55" spans="1:12" ht="35.1" customHeight="1" thickTop="1" thickBot="1" x14ac:dyDescent="0.25">
      <c r="B55" s="951" t="s">
        <v>1153</v>
      </c>
      <c r="C55" s="952"/>
      <c r="D55" s="953"/>
      <c r="E55" s="952"/>
      <c r="F55" s="954"/>
      <c r="G55" s="955"/>
      <c r="H55" s="955"/>
      <c r="I55" s="955"/>
      <c r="J55" s="955"/>
      <c r="K55" s="955"/>
      <c r="L55" s="956">
        <f ca="1">SUM(L56:L81)</f>
        <v>7.6000000000000005</v>
      </c>
    </row>
    <row r="56" spans="1:12" ht="35.1" hidden="1" customHeight="1" outlineLevel="1" thickTop="1" x14ac:dyDescent="0.2">
      <c r="B56" s="928" t="s">
        <v>1154</v>
      </c>
      <c r="C56" s="929" t="s">
        <v>1155</v>
      </c>
      <c r="D56" s="932"/>
      <c r="E56" s="929"/>
      <c r="F56" s="957">
        <f ca="1">SUM(F57:F60)/MAX(C57:C60)</f>
        <v>0.75</v>
      </c>
      <c r="G56" s="958"/>
      <c r="H56" s="959">
        <f ca="1">IF(F56&lt;0.5,0,IF(F56&lt;0.7,2,IF(F56&lt;0.8,4,IF(F56&lt;0.9,6,IF(F56&lt;1,8,10)))))</f>
        <v>4</v>
      </c>
      <c r="I56" s="958"/>
      <c r="J56" s="959">
        <v>0.6</v>
      </c>
      <c r="K56" s="958"/>
      <c r="L56" s="960">
        <f ca="1">H56*J56</f>
        <v>2.4</v>
      </c>
    </row>
    <row r="57" spans="1:12" ht="35.1" hidden="1" customHeight="1" outlineLevel="1" x14ac:dyDescent="0.2">
      <c r="A57" s="943">
        <f>ROW(Planex!$P$150)</f>
        <v>150</v>
      </c>
      <c r="B57" s="931"/>
      <c r="C57" s="930">
        <v>1</v>
      </c>
      <c r="D57" s="932" t="s">
        <v>540</v>
      </c>
      <c r="E57" s="929"/>
      <c r="F57" s="959">
        <f ca="1">INDIRECT(ADDRESS(A57,$A$5,,,"Planex"))</f>
        <v>1</v>
      </c>
      <c r="G57" s="958"/>
      <c r="H57" s="958"/>
      <c r="I57" s="958"/>
      <c r="J57" s="958"/>
      <c r="K57" s="958"/>
      <c r="L57" s="961"/>
    </row>
    <row r="58" spans="1:12" ht="35.1" hidden="1" customHeight="1" outlineLevel="1" x14ac:dyDescent="0.2">
      <c r="A58" s="943">
        <f t="shared" ref="A58:A60" si="12">A57+4</f>
        <v>154</v>
      </c>
      <c r="B58" s="931"/>
      <c r="C58" s="930">
        <v>2</v>
      </c>
      <c r="D58" s="932" t="s">
        <v>545</v>
      </c>
      <c r="E58" s="929"/>
      <c r="F58" s="959">
        <f ca="1">INDIRECT(ADDRESS(A58,$A$5,,,"Planex"))</f>
        <v>0</v>
      </c>
      <c r="G58" s="958"/>
      <c r="H58" s="958"/>
      <c r="I58" s="958"/>
      <c r="J58" s="958"/>
      <c r="K58" s="958"/>
      <c r="L58" s="961"/>
    </row>
    <row r="59" spans="1:12" ht="35.1" hidden="1" customHeight="1" outlineLevel="1" x14ac:dyDescent="0.2">
      <c r="A59" s="943">
        <f t="shared" si="12"/>
        <v>158</v>
      </c>
      <c r="B59" s="931"/>
      <c r="C59" s="930">
        <v>3</v>
      </c>
      <c r="D59" s="932" t="s">
        <v>549</v>
      </c>
      <c r="E59" s="929"/>
      <c r="F59" s="959">
        <f ca="1">INDIRECT(ADDRESS(A59,$A$5,,,"Planex"))</f>
        <v>1</v>
      </c>
      <c r="G59" s="958"/>
      <c r="H59" s="958"/>
      <c r="I59" s="958"/>
      <c r="J59" s="958"/>
      <c r="K59" s="958"/>
      <c r="L59" s="961"/>
    </row>
    <row r="60" spans="1:12" ht="35.1" hidden="1" customHeight="1" outlineLevel="1" x14ac:dyDescent="0.2">
      <c r="A60" s="943">
        <f t="shared" si="12"/>
        <v>162</v>
      </c>
      <c r="B60" s="931"/>
      <c r="C60" s="930">
        <v>4</v>
      </c>
      <c r="D60" s="932" t="s">
        <v>554</v>
      </c>
      <c r="E60" s="929"/>
      <c r="F60" s="959">
        <f ca="1">INDIRECT(ADDRESS(A60,$A$5,,,"Planex"))</f>
        <v>1</v>
      </c>
      <c r="G60" s="958"/>
      <c r="H60" s="958"/>
      <c r="I60" s="958"/>
      <c r="J60" s="958"/>
      <c r="K60" s="958"/>
      <c r="L60" s="961"/>
    </row>
    <row r="61" spans="1:12" ht="35.1" hidden="1" customHeight="1" outlineLevel="1" x14ac:dyDescent="0.2">
      <c r="B61" s="928" t="s">
        <v>1144</v>
      </c>
      <c r="C61" s="929" t="s">
        <v>1158</v>
      </c>
      <c r="D61" s="932"/>
      <c r="E61" s="929"/>
      <c r="F61" s="957">
        <f ca="1">SUM(F62:F69)/MAX(C62:C69)</f>
        <v>0.875</v>
      </c>
      <c r="G61" s="958"/>
      <c r="H61" s="959">
        <f ca="1">IF(F61&lt;0.5,0,IF(F61&lt;0.7,2,IF(F61&lt;0.8,4,IF(F61&lt;0.9,6,IF(F61&lt;1,8,10)))))</f>
        <v>6</v>
      </c>
      <c r="I61" s="958"/>
      <c r="J61" s="959">
        <v>0.6</v>
      </c>
      <c r="K61" s="958"/>
      <c r="L61" s="960">
        <f ca="1">H61*J61</f>
        <v>3.5999999999999996</v>
      </c>
    </row>
    <row r="62" spans="1:12" ht="35.1" hidden="1" customHeight="1" outlineLevel="1" x14ac:dyDescent="0.2">
      <c r="A62" s="943">
        <f>ROW(Planex!$P$166)</f>
        <v>166</v>
      </c>
      <c r="B62" s="931"/>
      <c r="C62" s="930">
        <v>1</v>
      </c>
      <c r="D62" s="932" t="s">
        <v>555</v>
      </c>
      <c r="E62" s="929"/>
      <c r="F62" s="959">
        <f t="shared" ref="F62:F69" ca="1" si="13">INDIRECT(ADDRESS(A62,$A$5,,,"Planex"))</f>
        <v>1</v>
      </c>
      <c r="G62" s="958"/>
      <c r="H62" s="959"/>
      <c r="I62" s="958"/>
      <c r="J62" s="959"/>
      <c r="K62" s="958"/>
      <c r="L62" s="960"/>
    </row>
    <row r="63" spans="1:12" ht="35.1" hidden="1" customHeight="1" outlineLevel="1" x14ac:dyDescent="0.2">
      <c r="A63" s="943">
        <f t="shared" ref="A63:A69" si="14">A62+4</f>
        <v>170</v>
      </c>
      <c r="B63" s="931"/>
      <c r="C63" s="930">
        <v>2</v>
      </c>
      <c r="D63" s="932" t="s">
        <v>559</v>
      </c>
      <c r="E63" s="929"/>
      <c r="F63" s="959">
        <f t="shared" ca="1" si="13"/>
        <v>1</v>
      </c>
      <c r="G63" s="958"/>
      <c r="H63" s="958"/>
      <c r="I63" s="958"/>
      <c r="J63" s="958"/>
      <c r="K63" s="958"/>
      <c r="L63" s="961"/>
    </row>
    <row r="64" spans="1:12" ht="35.1" hidden="1" customHeight="1" outlineLevel="1" x14ac:dyDescent="0.2">
      <c r="A64" s="943">
        <f t="shared" si="14"/>
        <v>174</v>
      </c>
      <c r="B64" s="931"/>
      <c r="C64" s="930">
        <v>3</v>
      </c>
      <c r="D64" s="932" t="s">
        <v>562</v>
      </c>
      <c r="E64" s="929"/>
      <c r="F64" s="959">
        <f t="shared" ca="1" si="13"/>
        <v>1</v>
      </c>
      <c r="G64" s="958"/>
      <c r="H64" s="958"/>
      <c r="I64" s="958"/>
      <c r="J64" s="958"/>
      <c r="K64" s="958"/>
      <c r="L64" s="961"/>
    </row>
    <row r="65" spans="1:12" ht="35.1" hidden="1" customHeight="1" outlineLevel="1" x14ac:dyDescent="0.2">
      <c r="A65" s="943">
        <f t="shared" si="14"/>
        <v>178</v>
      </c>
      <c r="B65" s="931"/>
      <c r="C65" s="930">
        <v>4</v>
      </c>
      <c r="D65" s="932" t="s">
        <v>566</v>
      </c>
      <c r="E65" s="929"/>
      <c r="F65" s="959">
        <f t="shared" ca="1" si="13"/>
        <v>1</v>
      </c>
      <c r="G65" s="958"/>
      <c r="H65" s="958"/>
      <c r="I65" s="958"/>
      <c r="J65" s="958"/>
      <c r="K65" s="958"/>
      <c r="L65" s="961"/>
    </row>
    <row r="66" spans="1:12" ht="35.1" hidden="1" customHeight="1" outlineLevel="1" x14ac:dyDescent="0.2">
      <c r="A66" s="943">
        <f t="shared" si="14"/>
        <v>182</v>
      </c>
      <c r="B66" s="931"/>
      <c r="C66" s="930">
        <v>5</v>
      </c>
      <c r="D66" s="932" t="s">
        <v>569</v>
      </c>
      <c r="E66" s="929"/>
      <c r="F66" s="959">
        <f t="shared" ca="1" si="13"/>
        <v>1</v>
      </c>
      <c r="G66" s="958"/>
      <c r="H66" s="958"/>
      <c r="I66" s="958"/>
      <c r="J66" s="958"/>
      <c r="K66" s="958"/>
      <c r="L66" s="961"/>
    </row>
    <row r="67" spans="1:12" ht="35.1" hidden="1" customHeight="1" outlineLevel="1" x14ac:dyDescent="0.2">
      <c r="A67" s="943">
        <f t="shared" si="14"/>
        <v>186</v>
      </c>
      <c r="B67" s="931"/>
      <c r="C67" s="930">
        <v>6</v>
      </c>
      <c r="D67" s="932" t="s">
        <v>571</v>
      </c>
      <c r="E67" s="929"/>
      <c r="F67" s="959">
        <f t="shared" ca="1" si="13"/>
        <v>0</v>
      </c>
      <c r="G67" s="958"/>
      <c r="H67" s="958"/>
      <c r="I67" s="958"/>
      <c r="J67" s="958"/>
      <c r="K67" s="958"/>
      <c r="L67" s="961"/>
    </row>
    <row r="68" spans="1:12" ht="35.1" hidden="1" customHeight="1" outlineLevel="1" x14ac:dyDescent="0.2">
      <c r="A68" s="943">
        <f t="shared" si="14"/>
        <v>190</v>
      </c>
      <c r="B68" s="931"/>
      <c r="C68" s="930">
        <v>7</v>
      </c>
      <c r="D68" s="932" t="s">
        <v>575</v>
      </c>
      <c r="E68" s="929"/>
      <c r="F68" s="959">
        <f t="shared" ca="1" si="13"/>
        <v>1</v>
      </c>
      <c r="G68" s="958"/>
      <c r="H68" s="958"/>
      <c r="I68" s="958"/>
      <c r="J68" s="958"/>
      <c r="K68" s="958"/>
      <c r="L68" s="961"/>
    </row>
    <row r="69" spans="1:12" ht="35.1" hidden="1" customHeight="1" outlineLevel="1" x14ac:dyDescent="0.2">
      <c r="A69" s="943">
        <f t="shared" si="14"/>
        <v>194</v>
      </c>
      <c r="B69" s="931"/>
      <c r="C69" s="930">
        <v>8</v>
      </c>
      <c r="D69" s="932" t="s">
        <v>578</v>
      </c>
      <c r="E69" s="929"/>
      <c r="F69" s="959">
        <f t="shared" ca="1" si="13"/>
        <v>1</v>
      </c>
      <c r="G69" s="958"/>
      <c r="H69" s="958"/>
      <c r="I69" s="958"/>
      <c r="J69" s="958"/>
      <c r="K69" s="958"/>
      <c r="L69" s="961"/>
    </row>
    <row r="70" spans="1:12" ht="35.1" hidden="1" customHeight="1" outlineLevel="1" x14ac:dyDescent="0.2">
      <c r="B70" s="928" t="s">
        <v>1156</v>
      </c>
      <c r="C70" s="929" t="s">
        <v>1159</v>
      </c>
      <c r="D70" s="932"/>
      <c r="E70" s="929"/>
      <c r="F70" s="957">
        <f ca="1">SUM(F71:F76)/MAX(C71:C76)</f>
        <v>0.66666666666666663</v>
      </c>
      <c r="G70" s="958"/>
      <c r="H70" s="959">
        <f ca="1">IF(F70&lt;0.5,0,IF(F70&lt;0.7,2,IF(F70&lt;0.8,4,IF(F70&lt;0.9,6,IF(F70&lt;1,8,10)))))</f>
        <v>2</v>
      </c>
      <c r="I70" s="958"/>
      <c r="J70" s="959">
        <v>0.6</v>
      </c>
      <c r="K70" s="958"/>
      <c r="L70" s="960">
        <f ca="1">H70*J70</f>
        <v>1.2</v>
      </c>
    </row>
    <row r="71" spans="1:12" ht="35.1" hidden="1" customHeight="1" outlineLevel="1" x14ac:dyDescent="0.2">
      <c r="A71" s="943">
        <f>ROW(Planex!$P$198)</f>
        <v>198</v>
      </c>
      <c r="B71" s="931"/>
      <c r="C71" s="930">
        <v>1</v>
      </c>
      <c r="D71" s="932" t="s">
        <v>555</v>
      </c>
      <c r="E71" s="929"/>
      <c r="F71" s="959">
        <f t="shared" ref="F71:F76" ca="1" si="15">INDIRECT(ADDRESS(A71,$A$5,,,"Planex"))</f>
        <v>0</v>
      </c>
      <c r="G71" s="958"/>
      <c r="H71" s="958"/>
      <c r="I71" s="958"/>
      <c r="J71" s="958"/>
      <c r="K71" s="958"/>
      <c r="L71" s="961"/>
    </row>
    <row r="72" spans="1:12" ht="35.1" hidden="1" customHeight="1" outlineLevel="1" x14ac:dyDescent="0.2">
      <c r="A72" s="943">
        <f t="shared" ref="A72:A76" si="16">A71+4</f>
        <v>202</v>
      </c>
      <c r="B72" s="931"/>
      <c r="C72" s="930">
        <v>2</v>
      </c>
      <c r="D72" s="932" t="s">
        <v>585</v>
      </c>
      <c r="E72" s="929"/>
      <c r="F72" s="959">
        <f t="shared" ca="1" si="15"/>
        <v>0</v>
      </c>
      <c r="G72" s="958"/>
      <c r="H72" s="958"/>
      <c r="I72" s="958"/>
      <c r="J72" s="958"/>
      <c r="K72" s="958"/>
      <c r="L72" s="961"/>
    </row>
    <row r="73" spans="1:12" ht="35.1" hidden="1" customHeight="1" outlineLevel="1" x14ac:dyDescent="0.2">
      <c r="A73" s="943">
        <f t="shared" si="16"/>
        <v>206</v>
      </c>
      <c r="B73" s="931"/>
      <c r="C73" s="930">
        <v>3</v>
      </c>
      <c r="D73" s="932" t="s">
        <v>590</v>
      </c>
      <c r="E73" s="929"/>
      <c r="F73" s="959">
        <f t="shared" ca="1" si="15"/>
        <v>1</v>
      </c>
      <c r="G73" s="958"/>
      <c r="H73" s="958"/>
      <c r="I73" s="958"/>
      <c r="J73" s="958"/>
      <c r="K73" s="958"/>
      <c r="L73" s="961"/>
    </row>
    <row r="74" spans="1:12" ht="35.1" hidden="1" customHeight="1" outlineLevel="1" x14ac:dyDescent="0.2">
      <c r="A74" s="943">
        <f t="shared" si="16"/>
        <v>210</v>
      </c>
      <c r="B74" s="931"/>
      <c r="C74" s="930">
        <v>4</v>
      </c>
      <c r="D74" s="932" t="s">
        <v>595</v>
      </c>
      <c r="E74" s="929"/>
      <c r="F74" s="959">
        <f t="shared" ca="1" si="15"/>
        <v>1</v>
      </c>
      <c r="G74" s="958"/>
      <c r="H74" s="958"/>
      <c r="I74" s="958"/>
      <c r="J74" s="958"/>
      <c r="K74" s="958"/>
      <c r="L74" s="961"/>
    </row>
    <row r="75" spans="1:12" ht="35.1" hidden="1" customHeight="1" outlineLevel="1" x14ac:dyDescent="0.2">
      <c r="A75" s="943">
        <f t="shared" si="16"/>
        <v>214</v>
      </c>
      <c r="B75" s="931"/>
      <c r="C75" s="930">
        <v>5</v>
      </c>
      <c r="D75" s="932" t="s">
        <v>575</v>
      </c>
      <c r="E75" s="929"/>
      <c r="F75" s="959">
        <f t="shared" ca="1" si="15"/>
        <v>1</v>
      </c>
      <c r="G75" s="958"/>
      <c r="H75" s="958"/>
      <c r="I75" s="958"/>
      <c r="J75" s="958"/>
      <c r="K75" s="958"/>
      <c r="L75" s="961"/>
    </row>
    <row r="76" spans="1:12" ht="35.1" hidden="1" customHeight="1" outlineLevel="1" x14ac:dyDescent="0.2">
      <c r="A76" s="943">
        <f t="shared" si="16"/>
        <v>218</v>
      </c>
      <c r="B76" s="931"/>
      <c r="C76" s="930">
        <v>6</v>
      </c>
      <c r="D76" s="932" t="s">
        <v>578</v>
      </c>
      <c r="E76" s="929"/>
      <c r="F76" s="959">
        <f t="shared" ca="1" si="15"/>
        <v>1</v>
      </c>
      <c r="G76" s="958"/>
      <c r="H76" s="958"/>
      <c r="I76" s="958"/>
      <c r="J76" s="958"/>
      <c r="K76" s="958"/>
      <c r="L76" s="961"/>
    </row>
    <row r="77" spans="1:12" ht="35.1" hidden="1" customHeight="1" outlineLevel="1" x14ac:dyDescent="0.2">
      <c r="B77" s="928" t="s">
        <v>1157</v>
      </c>
      <c r="C77" s="929" t="s">
        <v>1160</v>
      </c>
      <c r="D77" s="932"/>
      <c r="E77" s="929"/>
      <c r="F77" s="957">
        <f ca="1">SUM(F78:F81)/MAX(C78:C81)</f>
        <v>0.5</v>
      </c>
      <c r="G77" s="958"/>
      <c r="H77" s="959">
        <f ca="1">IF(F77&lt;0.5,0,IF(F77&lt;0.7,2,IF(F77&lt;0.8,4,IF(F77&lt;0.9,6,IF(F77&lt;1,8,10)))))</f>
        <v>2</v>
      </c>
      <c r="I77" s="958"/>
      <c r="J77" s="959">
        <v>0.2</v>
      </c>
      <c r="K77" s="958"/>
      <c r="L77" s="960">
        <f ca="1">H77*J77</f>
        <v>0.4</v>
      </c>
    </row>
    <row r="78" spans="1:12" ht="35.1" hidden="1" customHeight="1" outlineLevel="1" x14ac:dyDescent="0.2">
      <c r="A78" s="943">
        <f>ROW(Planex!$P$222)</f>
        <v>222</v>
      </c>
      <c r="B78" s="931"/>
      <c r="C78" s="930">
        <v>1</v>
      </c>
      <c r="D78" s="932" t="s">
        <v>604</v>
      </c>
      <c r="E78" s="929"/>
      <c r="F78" s="959">
        <f ca="1">INDIRECT(ADDRESS(A78,$A$5,,,"Planex"))</f>
        <v>1</v>
      </c>
      <c r="G78" s="958"/>
      <c r="H78" s="958"/>
      <c r="I78" s="958"/>
      <c r="J78" s="958"/>
      <c r="K78" s="958"/>
      <c r="L78" s="961"/>
    </row>
    <row r="79" spans="1:12" ht="35.1" hidden="1" customHeight="1" outlineLevel="1" x14ac:dyDescent="0.2">
      <c r="A79" s="943">
        <f t="shared" ref="A79:A81" si="17">A78+4</f>
        <v>226</v>
      </c>
      <c r="B79" s="931"/>
      <c r="C79" s="930">
        <v>2</v>
      </c>
      <c r="D79" s="932" t="s">
        <v>607</v>
      </c>
      <c r="E79" s="929"/>
      <c r="F79" s="959">
        <f ca="1">INDIRECT(ADDRESS(A79,$A$5,,,"Planex"))</f>
        <v>1</v>
      </c>
      <c r="G79" s="958"/>
      <c r="H79" s="958"/>
      <c r="I79" s="958"/>
      <c r="J79" s="958"/>
      <c r="K79" s="958"/>
      <c r="L79" s="961"/>
    </row>
    <row r="80" spans="1:12" ht="35.1" hidden="1" customHeight="1" outlineLevel="1" x14ac:dyDescent="0.2">
      <c r="A80" s="943">
        <f t="shared" si="17"/>
        <v>230</v>
      </c>
      <c r="B80" s="931"/>
      <c r="C80" s="930">
        <v>3</v>
      </c>
      <c r="D80" s="932" t="s">
        <v>609</v>
      </c>
      <c r="E80" s="929"/>
      <c r="F80" s="959">
        <f ca="1">INDIRECT(ADDRESS(A80,$A$5,,,"Planex"))</f>
        <v>0</v>
      </c>
      <c r="G80" s="958"/>
      <c r="H80" s="958"/>
      <c r="I80" s="958"/>
      <c r="J80" s="958"/>
      <c r="K80" s="958"/>
      <c r="L80" s="961"/>
    </row>
    <row r="81" spans="1:12" ht="35.1" hidden="1" customHeight="1" outlineLevel="1" thickBot="1" x14ac:dyDescent="0.25">
      <c r="A81" s="943">
        <f t="shared" si="17"/>
        <v>234</v>
      </c>
      <c r="B81" s="933"/>
      <c r="C81" s="942">
        <v>4</v>
      </c>
      <c r="D81" s="934" t="s">
        <v>613</v>
      </c>
      <c r="E81" s="927"/>
      <c r="F81" s="962">
        <f ca="1">INDIRECT(ADDRESS(A81,$A$5,,,"Planex"))</f>
        <v>0</v>
      </c>
      <c r="G81" s="963"/>
      <c r="H81" s="963"/>
      <c r="I81" s="963"/>
      <c r="J81" s="963"/>
      <c r="K81" s="963"/>
      <c r="L81" s="964"/>
    </row>
    <row r="82" spans="1:12" ht="35.1" customHeight="1" collapsed="1" thickTop="1" thickBot="1" x14ac:dyDescent="0.25">
      <c r="B82" s="926"/>
      <c r="C82" s="926"/>
      <c r="D82" s="946"/>
      <c r="E82" s="926"/>
      <c r="F82" s="965"/>
      <c r="G82" s="966"/>
      <c r="H82" s="966"/>
      <c r="I82" s="966"/>
      <c r="J82" s="966"/>
      <c r="K82" s="966"/>
      <c r="L82" s="966"/>
    </row>
    <row r="83" spans="1:12" ht="35.1" customHeight="1" thickTop="1" thickBot="1" x14ac:dyDescent="0.25">
      <c r="B83" s="951" t="s">
        <v>1161</v>
      </c>
      <c r="C83" s="952"/>
      <c r="D83" s="953"/>
      <c r="E83" s="952"/>
      <c r="F83" s="954"/>
      <c r="G83" s="955"/>
      <c r="H83" s="955"/>
      <c r="I83" s="955"/>
      <c r="J83" s="955"/>
      <c r="K83" s="955"/>
      <c r="L83" s="956">
        <f ca="1">SUM(L84:L97)</f>
        <v>8</v>
      </c>
    </row>
    <row r="84" spans="1:12" ht="35.1" customHeight="1" outlineLevel="1" thickTop="1" x14ac:dyDescent="0.2">
      <c r="B84" s="928" t="s">
        <v>1162</v>
      </c>
      <c r="C84" s="929" t="s">
        <v>1163</v>
      </c>
      <c r="D84" s="932"/>
      <c r="E84" s="929"/>
      <c r="F84" s="957">
        <f ca="1">SUM(F85:F90)/MAX(C85:C90)</f>
        <v>0.83333333333333337</v>
      </c>
      <c r="G84" s="958"/>
      <c r="H84" s="959">
        <f ca="1">IF(F84&lt;0.5,0,IF(F84&lt;0.7,2,IF(F84&lt;0.8,4,IF(F84&lt;0.9,6,IF(F84&lt;1,8,10)))))</f>
        <v>6</v>
      </c>
      <c r="I84" s="958"/>
      <c r="J84" s="959">
        <v>1</v>
      </c>
      <c r="K84" s="958"/>
      <c r="L84" s="960">
        <f ca="1">H84*J84</f>
        <v>6</v>
      </c>
    </row>
    <row r="85" spans="1:12" ht="35.1" customHeight="1" outlineLevel="1" x14ac:dyDescent="0.2">
      <c r="A85" s="943">
        <f>ROW(Planex!$P$238)</f>
        <v>238</v>
      </c>
      <c r="B85" s="931"/>
      <c r="C85" s="930">
        <v>1</v>
      </c>
      <c r="D85" s="932" t="s">
        <v>369</v>
      </c>
      <c r="E85" s="929"/>
      <c r="F85" s="959">
        <f t="shared" ref="F85:F90" ca="1" si="18">INDIRECT(ADDRESS(A85,$A$5,,,"Planex"))</f>
        <v>1</v>
      </c>
      <c r="G85" s="958"/>
      <c r="H85" s="958"/>
      <c r="I85" s="958"/>
      <c r="J85" s="958"/>
      <c r="K85" s="958"/>
      <c r="L85" s="961"/>
    </row>
    <row r="86" spans="1:12" ht="35.1" customHeight="1" outlineLevel="1" x14ac:dyDescent="0.2">
      <c r="A86" s="943">
        <f t="shared" ref="A86:A90" si="19">A85+4</f>
        <v>242</v>
      </c>
      <c r="B86" s="931"/>
      <c r="C86" s="930">
        <v>2</v>
      </c>
      <c r="D86" s="932" t="s">
        <v>374</v>
      </c>
      <c r="E86" s="929"/>
      <c r="F86" s="959">
        <f t="shared" ca="1" si="18"/>
        <v>1</v>
      </c>
      <c r="G86" s="958"/>
      <c r="H86" s="958"/>
      <c r="I86" s="958"/>
      <c r="J86" s="958"/>
      <c r="K86" s="958"/>
      <c r="L86" s="961"/>
    </row>
    <row r="87" spans="1:12" ht="35.1" customHeight="1" outlineLevel="1" x14ac:dyDescent="0.2">
      <c r="A87" s="943">
        <f t="shared" si="19"/>
        <v>246</v>
      </c>
      <c r="B87" s="931"/>
      <c r="C87" s="930">
        <v>3</v>
      </c>
      <c r="D87" s="932" t="s">
        <v>379</v>
      </c>
      <c r="E87" s="929"/>
      <c r="F87" s="959">
        <f t="shared" ca="1" si="18"/>
        <v>1</v>
      </c>
      <c r="G87" s="958"/>
      <c r="H87" s="958"/>
      <c r="I87" s="958"/>
      <c r="J87" s="958"/>
      <c r="K87" s="958"/>
      <c r="L87" s="961"/>
    </row>
    <row r="88" spans="1:12" ht="35.1" customHeight="1" outlineLevel="1" x14ac:dyDescent="0.2">
      <c r="A88" s="943">
        <f t="shared" si="19"/>
        <v>250</v>
      </c>
      <c r="B88" s="931"/>
      <c r="C88" s="930">
        <v>4</v>
      </c>
      <c r="D88" s="932" t="s">
        <v>382</v>
      </c>
      <c r="E88" s="929"/>
      <c r="F88" s="959">
        <f t="shared" ca="1" si="18"/>
        <v>1</v>
      </c>
      <c r="G88" s="958"/>
      <c r="H88" s="958"/>
      <c r="I88" s="958"/>
      <c r="J88" s="958"/>
      <c r="K88" s="958"/>
      <c r="L88" s="961"/>
    </row>
    <row r="89" spans="1:12" ht="35.1" customHeight="1" outlineLevel="1" x14ac:dyDescent="0.2">
      <c r="A89" s="943">
        <f t="shared" si="19"/>
        <v>254</v>
      </c>
      <c r="B89" s="931"/>
      <c r="C89" s="930">
        <v>5</v>
      </c>
      <c r="D89" s="932" t="s">
        <v>387</v>
      </c>
      <c r="E89" s="929"/>
      <c r="F89" s="959">
        <f t="shared" ca="1" si="18"/>
        <v>1</v>
      </c>
      <c r="G89" s="958"/>
      <c r="H89" s="958"/>
      <c r="I89" s="958"/>
      <c r="J89" s="958"/>
      <c r="K89" s="958"/>
      <c r="L89" s="961"/>
    </row>
    <row r="90" spans="1:12" ht="35.1" customHeight="1" outlineLevel="1" x14ac:dyDescent="0.2">
      <c r="A90" s="943">
        <f t="shared" si="19"/>
        <v>258</v>
      </c>
      <c r="B90" s="931"/>
      <c r="C90" s="930">
        <v>6</v>
      </c>
      <c r="D90" s="932" t="s">
        <v>392</v>
      </c>
      <c r="E90" s="929"/>
      <c r="F90" s="959">
        <f t="shared" ca="1" si="18"/>
        <v>0</v>
      </c>
      <c r="G90" s="958"/>
      <c r="H90" s="958"/>
      <c r="I90" s="958"/>
      <c r="J90" s="958"/>
      <c r="K90" s="958"/>
      <c r="L90" s="961"/>
    </row>
    <row r="91" spans="1:12" ht="35.1" customHeight="1" outlineLevel="1" x14ac:dyDescent="0.2">
      <c r="B91" s="928" t="s">
        <v>1164</v>
      </c>
      <c r="C91" s="929" t="s">
        <v>338</v>
      </c>
      <c r="D91" s="932"/>
      <c r="E91" s="929"/>
      <c r="F91" s="957">
        <f ca="1">SUM(F92:F97)/MAX(C92:C97)</f>
        <v>0.5</v>
      </c>
      <c r="G91" s="958"/>
      <c r="H91" s="959">
        <f ca="1">IF(F91&lt;0.5,0,IF(F91&lt;0.7,2,IF(F91&lt;0.8,4,IF(F91&lt;0.9,6,IF(F91&lt;1,8,10)))))</f>
        <v>2</v>
      </c>
      <c r="I91" s="958"/>
      <c r="J91" s="959">
        <v>1</v>
      </c>
      <c r="K91" s="958"/>
      <c r="L91" s="960">
        <f ca="1">H91*J91</f>
        <v>2</v>
      </c>
    </row>
    <row r="92" spans="1:12" ht="35.1" customHeight="1" outlineLevel="1" x14ac:dyDescent="0.2">
      <c r="A92" s="943">
        <f>ROW(Planex!$P$262)</f>
        <v>262</v>
      </c>
      <c r="B92" s="931"/>
      <c r="C92" s="930">
        <v>1</v>
      </c>
      <c r="D92" s="932" t="s">
        <v>397</v>
      </c>
      <c r="E92" s="929"/>
      <c r="F92" s="959">
        <f t="shared" ref="F92:F97" ca="1" si="20">INDIRECT(ADDRESS(A92,$A$5,,,"Planex"))</f>
        <v>0</v>
      </c>
      <c r="G92" s="958"/>
      <c r="H92" s="958"/>
      <c r="I92" s="958"/>
      <c r="J92" s="958"/>
      <c r="K92" s="958"/>
      <c r="L92" s="961"/>
    </row>
    <row r="93" spans="1:12" ht="35.1" customHeight="1" outlineLevel="1" x14ac:dyDescent="0.2">
      <c r="A93" s="943">
        <f t="shared" ref="A93:A97" si="21">A92+4</f>
        <v>266</v>
      </c>
      <c r="B93" s="931"/>
      <c r="C93" s="930">
        <v>2</v>
      </c>
      <c r="D93" s="932" t="s">
        <v>402</v>
      </c>
      <c r="E93" s="929"/>
      <c r="F93" s="959">
        <f t="shared" ca="1" si="20"/>
        <v>0</v>
      </c>
      <c r="G93" s="958"/>
      <c r="H93" s="958"/>
      <c r="I93" s="958"/>
      <c r="J93" s="958"/>
      <c r="K93" s="958"/>
      <c r="L93" s="961"/>
    </row>
    <row r="94" spans="1:12" ht="35.1" customHeight="1" outlineLevel="1" x14ac:dyDescent="0.2">
      <c r="A94" s="943">
        <f t="shared" si="21"/>
        <v>270</v>
      </c>
      <c r="B94" s="931"/>
      <c r="C94" s="930">
        <v>3</v>
      </c>
      <c r="D94" s="932" t="s">
        <v>407</v>
      </c>
      <c r="E94" s="929"/>
      <c r="F94" s="959">
        <f t="shared" ca="1" si="20"/>
        <v>0</v>
      </c>
      <c r="G94" s="958"/>
      <c r="H94" s="958"/>
      <c r="I94" s="958"/>
      <c r="J94" s="958"/>
      <c r="K94" s="958"/>
      <c r="L94" s="961"/>
    </row>
    <row r="95" spans="1:12" ht="35.1" customHeight="1" outlineLevel="1" x14ac:dyDescent="0.2">
      <c r="A95" s="943">
        <f t="shared" si="21"/>
        <v>274</v>
      </c>
      <c r="B95" s="931"/>
      <c r="C95" s="930">
        <v>4</v>
      </c>
      <c r="D95" s="932" t="s">
        <v>411</v>
      </c>
      <c r="E95" s="929"/>
      <c r="F95" s="959">
        <f t="shared" ca="1" si="20"/>
        <v>1</v>
      </c>
      <c r="G95" s="958"/>
      <c r="H95" s="958"/>
      <c r="I95" s="958"/>
      <c r="J95" s="958"/>
      <c r="K95" s="958"/>
      <c r="L95" s="961"/>
    </row>
    <row r="96" spans="1:12" ht="35.1" customHeight="1" outlineLevel="1" x14ac:dyDescent="0.2">
      <c r="A96" s="943">
        <f t="shared" si="21"/>
        <v>278</v>
      </c>
      <c r="B96" s="931"/>
      <c r="C96" s="930">
        <v>5</v>
      </c>
      <c r="D96" s="932" t="s">
        <v>415</v>
      </c>
      <c r="E96" s="929"/>
      <c r="F96" s="959">
        <f t="shared" ca="1" si="20"/>
        <v>1</v>
      </c>
      <c r="G96" s="958"/>
      <c r="H96" s="958"/>
      <c r="I96" s="958"/>
      <c r="J96" s="958"/>
      <c r="K96" s="958"/>
      <c r="L96" s="961"/>
    </row>
    <row r="97" spans="1:12" ht="35.1" customHeight="1" outlineLevel="1" thickBot="1" x14ac:dyDescent="0.25">
      <c r="A97" s="943">
        <f t="shared" si="21"/>
        <v>282</v>
      </c>
      <c r="B97" s="933"/>
      <c r="C97" s="942">
        <v>6</v>
      </c>
      <c r="D97" s="934" t="s">
        <v>420</v>
      </c>
      <c r="E97" s="927"/>
      <c r="F97" s="962">
        <f t="shared" ca="1" si="20"/>
        <v>1</v>
      </c>
      <c r="G97" s="963"/>
      <c r="H97" s="963"/>
      <c r="I97" s="963"/>
      <c r="J97" s="963"/>
      <c r="K97" s="963"/>
      <c r="L97" s="964"/>
    </row>
    <row r="98" spans="1:12" ht="35.1" customHeight="1" thickTop="1" x14ac:dyDescent="0.2"/>
    <row r="118" spans="4:4" ht="35.1" customHeight="1" x14ac:dyDescent="0.2">
      <c r="D118" s="926"/>
    </row>
  </sheetData>
  <printOptions horizontalCentered="1"/>
  <pageMargins left="0.31496062992125984" right="0.31496062992125984" top="0.59055118110236227" bottom="0.59055118110236227" header="0.31496062992125984" footer="0.31496062992125984"/>
  <pageSetup paperSize="9" scale="45" orientation="landscape" r:id="rId1"/>
  <rowBreaks count="3" manualBreakCount="3">
    <brk id="29" max="16383" man="1"/>
    <brk id="54" max="16383" man="1"/>
    <brk id="8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F97D1-7D0C-4B4A-8501-745617FA8BD0}">
  <dimension ref="A1:L118"/>
  <sheetViews>
    <sheetView zoomScale="50" zoomScaleNormal="50" workbookViewId="0">
      <selection activeCell="D1" sqref="D1"/>
    </sheetView>
  </sheetViews>
  <sheetFormatPr defaultColWidth="8.875" defaultRowHeight="35.1" customHeight="1" outlineLevelRow="1" x14ac:dyDescent="0.2"/>
  <cols>
    <col min="1" max="1" width="10.625" style="943" customWidth="1"/>
    <col min="2" max="2" width="15.625" style="745" customWidth="1"/>
    <col min="3" max="3" width="5.625" style="745" customWidth="1"/>
    <col min="4" max="4" width="100.625" style="745" customWidth="1"/>
    <col min="5" max="5" width="1.625" style="745" customWidth="1"/>
    <col min="6" max="6" width="30.625" style="943" customWidth="1"/>
    <col min="7" max="7" width="1.625" style="745" customWidth="1"/>
    <col min="8" max="8" width="20.625" style="745" customWidth="1"/>
    <col min="9" max="9" width="1.625" style="745" customWidth="1"/>
    <col min="10" max="10" width="20.625" style="745" customWidth="1"/>
    <col min="11" max="11" width="1.625" style="745" customWidth="1"/>
    <col min="12" max="12" width="25.625" style="745" customWidth="1"/>
    <col min="13" max="16384" width="8.875" style="745"/>
  </cols>
  <sheetData>
    <row r="1" spans="1:12" ht="35.1" customHeight="1" thickBot="1" x14ac:dyDescent="0.25"/>
    <row r="2" spans="1:12" ht="35.1" customHeight="1" thickTop="1" thickBot="1" x14ac:dyDescent="0.25">
      <c r="B2" s="948" t="s">
        <v>1122</v>
      </c>
      <c r="C2" s="949"/>
      <c r="D2" s="949"/>
      <c r="E2" s="950"/>
      <c r="F2" s="967" t="s">
        <v>1120</v>
      </c>
      <c r="G2" s="968"/>
      <c r="H2" s="967" t="s">
        <v>1117</v>
      </c>
      <c r="I2" s="968"/>
      <c r="J2" s="967" t="s">
        <v>1121</v>
      </c>
      <c r="K2" s="968"/>
      <c r="L2" s="970" t="str">
        <f ca="1">"Nota Final : "&amp;FIXED(L4+L30+L55+L83,2)</f>
        <v>Nota Final : 49,00</v>
      </c>
    </row>
    <row r="3" spans="1:12" ht="35.1" customHeight="1" thickTop="1" thickBot="1" x14ac:dyDescent="0.25">
      <c r="B3" s="926"/>
      <c r="C3" s="926"/>
      <c r="D3" s="926"/>
      <c r="E3" s="926"/>
      <c r="F3" s="947"/>
      <c r="G3" s="926"/>
      <c r="H3" s="926"/>
      <c r="I3" s="926"/>
      <c r="J3" s="926"/>
      <c r="K3" s="926"/>
      <c r="L3" s="926"/>
    </row>
    <row r="4" spans="1:12" ht="35.1" customHeight="1" thickTop="1" thickBot="1" x14ac:dyDescent="0.25">
      <c r="B4" s="951" t="s">
        <v>1131</v>
      </c>
      <c r="C4" s="952"/>
      <c r="D4" s="952"/>
      <c r="E4" s="952"/>
      <c r="F4" s="954"/>
      <c r="G4" s="955"/>
      <c r="H4" s="955"/>
      <c r="I4" s="955"/>
      <c r="J4" s="955"/>
      <c r="K4" s="955"/>
      <c r="L4" s="956">
        <f t="shared" ref="L4" ca="1" si="0">SUM(L5:L28)</f>
        <v>6</v>
      </c>
    </row>
    <row r="5" spans="1:12" ht="35.1" customHeight="1" outlineLevel="1" thickTop="1" x14ac:dyDescent="0.2">
      <c r="A5" s="943">
        <f>'NT-Aviva'!A5</f>
        <v>17</v>
      </c>
      <c r="B5" s="928" t="s">
        <v>1134</v>
      </c>
      <c r="C5" s="929" t="s">
        <v>1132</v>
      </c>
      <c r="D5" s="932"/>
      <c r="E5" s="929"/>
      <c r="F5" s="957">
        <f ca="1">SUM(F6:F10)/MAX(C6:C10)</f>
        <v>0.4</v>
      </c>
      <c r="G5" s="958"/>
      <c r="H5" s="959">
        <f ca="1">IF(F5&lt;0.5,0,IF(F5&lt;0.7,2,IF(F5&lt;0.8,4,IF(F5&lt;0.9,6,IF(F5&lt;1,8,10)))))</f>
        <v>0</v>
      </c>
      <c r="I5" s="958"/>
      <c r="J5" s="959">
        <v>0.5</v>
      </c>
      <c r="K5" s="958"/>
      <c r="L5" s="960">
        <f ca="1">H5*J5</f>
        <v>0</v>
      </c>
    </row>
    <row r="6" spans="1:12" ht="35.1" customHeight="1" outlineLevel="1" x14ac:dyDescent="0.2">
      <c r="A6" s="943">
        <f>ROW(GW!P2)</f>
        <v>2</v>
      </c>
      <c r="B6" s="931"/>
      <c r="C6" s="930">
        <v>1</v>
      </c>
      <c r="D6" s="932" t="s">
        <v>13</v>
      </c>
      <c r="E6" s="929"/>
      <c r="F6" s="959">
        <f ca="1">INDIRECT(ADDRESS(A6,$A$5,,,"GW"))</f>
        <v>1</v>
      </c>
      <c r="G6" s="958"/>
      <c r="H6" s="958"/>
      <c r="I6" s="958"/>
      <c r="J6" s="958"/>
      <c r="K6" s="958"/>
      <c r="L6" s="961"/>
    </row>
    <row r="7" spans="1:12" ht="35.1" customHeight="1" outlineLevel="1" x14ac:dyDescent="0.2">
      <c r="A7" s="943">
        <f t="shared" ref="A7:A10" si="1">A6+4</f>
        <v>6</v>
      </c>
      <c r="B7" s="931"/>
      <c r="C7" s="930">
        <v>2</v>
      </c>
      <c r="D7" s="932" t="s">
        <v>22</v>
      </c>
      <c r="E7" s="929"/>
      <c r="F7" s="959">
        <f ca="1">INDIRECT(ADDRESS(A7,$A$5,,,"GW"))</f>
        <v>0</v>
      </c>
      <c r="G7" s="958"/>
      <c r="H7" s="958"/>
      <c r="I7" s="958"/>
      <c r="J7" s="958"/>
      <c r="K7" s="958"/>
      <c r="L7" s="961"/>
    </row>
    <row r="8" spans="1:12" ht="35.1" customHeight="1" outlineLevel="1" x14ac:dyDescent="0.2">
      <c r="A8" s="943">
        <f t="shared" si="1"/>
        <v>10</v>
      </c>
      <c r="B8" s="931"/>
      <c r="C8" s="930">
        <v>3</v>
      </c>
      <c r="D8" s="932" t="s">
        <v>28</v>
      </c>
      <c r="E8" s="929"/>
      <c r="F8" s="959">
        <f ca="1">INDIRECT(ADDRESS(A8,$A$5,,,"GW"))</f>
        <v>0</v>
      </c>
      <c r="G8" s="958"/>
      <c r="H8" s="958"/>
      <c r="I8" s="958"/>
      <c r="J8" s="958"/>
      <c r="K8" s="958"/>
      <c r="L8" s="961"/>
    </row>
    <row r="9" spans="1:12" ht="35.1" customHeight="1" outlineLevel="1" x14ac:dyDescent="0.2">
      <c r="A9" s="943">
        <f t="shared" si="1"/>
        <v>14</v>
      </c>
      <c r="B9" s="931"/>
      <c r="C9" s="930">
        <v>4</v>
      </c>
      <c r="D9" s="932" t="s">
        <v>33</v>
      </c>
      <c r="E9" s="929"/>
      <c r="F9" s="959">
        <f ca="1">INDIRECT(ADDRESS(A9,$A$5,,,"GW"))</f>
        <v>0</v>
      </c>
      <c r="G9" s="958"/>
      <c r="H9" s="958"/>
      <c r="I9" s="958"/>
      <c r="J9" s="958"/>
      <c r="K9" s="958"/>
      <c r="L9" s="961"/>
    </row>
    <row r="10" spans="1:12" ht="35.1" customHeight="1" outlineLevel="1" x14ac:dyDescent="0.2">
      <c r="A10" s="943">
        <f t="shared" si="1"/>
        <v>18</v>
      </c>
      <c r="B10" s="931"/>
      <c r="C10" s="930">
        <v>5</v>
      </c>
      <c r="D10" s="932" t="s">
        <v>38</v>
      </c>
      <c r="E10" s="929"/>
      <c r="F10" s="959">
        <f ca="1">INDIRECT(ADDRESS(A10,$A$5,,,"GW"))</f>
        <v>1</v>
      </c>
      <c r="G10" s="958"/>
      <c r="H10" s="958"/>
      <c r="I10" s="958"/>
      <c r="J10" s="958"/>
      <c r="K10" s="958"/>
      <c r="L10" s="961"/>
    </row>
    <row r="11" spans="1:12" ht="35.1" customHeight="1" outlineLevel="1" x14ac:dyDescent="0.2">
      <c r="B11" s="928" t="s">
        <v>1135</v>
      </c>
      <c r="C11" s="929" t="s">
        <v>1133</v>
      </c>
      <c r="D11" s="932"/>
      <c r="E11" s="929"/>
      <c r="F11" s="957">
        <f ca="1">SUM(F12:F15)/MAX(C12:C15)</f>
        <v>0.75</v>
      </c>
      <c r="G11" s="958"/>
      <c r="H11" s="959">
        <f ca="1">IF(F11&lt;0.5,0,IF(F11&lt;0.7,2,IF(F11&lt;0.8,4,IF(F11&lt;0.9,6,IF(F11&lt;1,8,10)))))</f>
        <v>4</v>
      </c>
      <c r="I11" s="958"/>
      <c r="J11" s="959">
        <v>0.5</v>
      </c>
      <c r="K11" s="958"/>
      <c r="L11" s="960">
        <f ca="1">H11*J11</f>
        <v>2</v>
      </c>
    </row>
    <row r="12" spans="1:12" ht="35.1" customHeight="1" outlineLevel="1" x14ac:dyDescent="0.2">
      <c r="A12" s="943">
        <f>ROW(GW!$P$22)</f>
        <v>22</v>
      </c>
      <c r="B12" s="931"/>
      <c r="C12" s="930">
        <v>1</v>
      </c>
      <c r="D12" s="932" t="s">
        <v>45</v>
      </c>
      <c r="E12" s="929"/>
      <c r="F12" s="959">
        <f ca="1">INDIRECT(ADDRESS(A12,$A$5,,,"GW"))</f>
        <v>0</v>
      </c>
      <c r="G12" s="958"/>
      <c r="H12" s="959"/>
      <c r="I12" s="958"/>
      <c r="J12" s="959"/>
      <c r="K12" s="958"/>
      <c r="L12" s="960"/>
    </row>
    <row r="13" spans="1:12" ht="35.1" customHeight="1" outlineLevel="1" x14ac:dyDescent="0.2">
      <c r="A13" s="943">
        <f t="shared" ref="A13:A15" si="2">A12+4</f>
        <v>26</v>
      </c>
      <c r="B13" s="931"/>
      <c r="C13" s="930">
        <v>2</v>
      </c>
      <c r="D13" s="932" t="s">
        <v>49</v>
      </c>
      <c r="E13" s="929"/>
      <c r="F13" s="959">
        <f ca="1">INDIRECT(ADDRESS(A13,$A$5,,,"GW"))</f>
        <v>1</v>
      </c>
      <c r="G13" s="958"/>
      <c r="H13" s="958"/>
      <c r="I13" s="958"/>
      <c r="J13" s="958"/>
      <c r="K13" s="958"/>
      <c r="L13" s="961"/>
    </row>
    <row r="14" spans="1:12" ht="35.1" customHeight="1" outlineLevel="1" x14ac:dyDescent="0.2">
      <c r="A14" s="943">
        <f t="shared" si="2"/>
        <v>30</v>
      </c>
      <c r="B14" s="931"/>
      <c r="C14" s="930">
        <v>3</v>
      </c>
      <c r="D14" s="932" t="s">
        <v>53</v>
      </c>
      <c r="E14" s="929"/>
      <c r="F14" s="959">
        <f ca="1">INDIRECT(ADDRESS(A14,$A$5,,,"GW"))</f>
        <v>1</v>
      </c>
      <c r="G14" s="958"/>
      <c r="H14" s="958"/>
      <c r="I14" s="958"/>
      <c r="J14" s="958"/>
      <c r="K14" s="958"/>
      <c r="L14" s="961"/>
    </row>
    <row r="15" spans="1:12" ht="35.1" customHeight="1" outlineLevel="1" x14ac:dyDescent="0.2">
      <c r="A15" s="943">
        <f t="shared" si="2"/>
        <v>34</v>
      </c>
      <c r="B15" s="931"/>
      <c r="C15" s="930">
        <v>4</v>
      </c>
      <c r="D15" s="932" t="s">
        <v>58</v>
      </c>
      <c r="E15" s="929"/>
      <c r="F15" s="959">
        <f ca="1">INDIRECT(ADDRESS(A15,$A$5,,,"GW"))</f>
        <v>1</v>
      </c>
      <c r="G15" s="958"/>
      <c r="H15" s="958"/>
      <c r="I15" s="958"/>
      <c r="J15" s="958"/>
      <c r="K15" s="958"/>
      <c r="L15" s="961"/>
    </row>
    <row r="16" spans="1:12" ht="35.1" customHeight="1" outlineLevel="1" x14ac:dyDescent="0.2">
      <c r="B16" s="928" t="s">
        <v>1136</v>
      </c>
      <c r="C16" s="929" t="s">
        <v>1137</v>
      </c>
      <c r="D16" s="932"/>
      <c r="E16" s="929"/>
      <c r="F16" s="957">
        <f ca="1">SUM(F17:F20)/MAX(C17:C20)</f>
        <v>0.5</v>
      </c>
      <c r="G16" s="958"/>
      <c r="H16" s="959">
        <f ca="1">IF(F16&lt;0.5,0,IF(F16&lt;0.7,2,IF(F16&lt;0.8,4,IF(F16&lt;0.9,6,IF(F16&lt;1,8,10)))))</f>
        <v>2</v>
      </c>
      <c r="I16" s="958"/>
      <c r="J16" s="959">
        <v>1</v>
      </c>
      <c r="K16" s="958"/>
      <c r="L16" s="960">
        <f ca="1">H16*J16</f>
        <v>2</v>
      </c>
    </row>
    <row r="17" spans="1:12" ht="35.1" customHeight="1" outlineLevel="1" x14ac:dyDescent="0.2">
      <c r="A17" s="943">
        <f>ROW(GW!$P$38)</f>
        <v>38</v>
      </c>
      <c r="B17" s="931"/>
      <c r="C17" s="930">
        <v>1</v>
      </c>
      <c r="D17" s="932" t="s">
        <v>45</v>
      </c>
      <c r="E17" s="929"/>
      <c r="F17" s="959">
        <f ca="1">INDIRECT(ADDRESS(A17,$A$5,,,"GW"))</f>
        <v>0</v>
      </c>
      <c r="G17" s="958"/>
      <c r="H17" s="958"/>
      <c r="I17" s="958"/>
      <c r="J17" s="958"/>
      <c r="K17" s="958"/>
      <c r="L17" s="961"/>
    </row>
    <row r="18" spans="1:12" ht="35.1" customHeight="1" outlineLevel="1" x14ac:dyDescent="0.2">
      <c r="A18" s="943">
        <f t="shared" ref="A18:A20" si="3">A17+4</f>
        <v>42</v>
      </c>
      <c r="B18" s="931"/>
      <c r="C18" s="930">
        <v>2</v>
      </c>
      <c r="D18" s="932" t="s">
        <v>49</v>
      </c>
      <c r="E18" s="929"/>
      <c r="F18" s="959">
        <f ca="1">INDIRECT(ADDRESS(A18,$A$5,,,"GW"))</f>
        <v>1</v>
      </c>
      <c r="G18" s="958"/>
      <c r="H18" s="958"/>
      <c r="I18" s="958"/>
      <c r="J18" s="958"/>
      <c r="K18" s="958"/>
      <c r="L18" s="961"/>
    </row>
    <row r="19" spans="1:12" ht="35.1" customHeight="1" outlineLevel="1" x14ac:dyDescent="0.2">
      <c r="A19" s="943">
        <f t="shared" si="3"/>
        <v>46</v>
      </c>
      <c r="B19" s="931"/>
      <c r="C19" s="930">
        <v>3</v>
      </c>
      <c r="D19" s="932" t="s">
        <v>53</v>
      </c>
      <c r="E19" s="929"/>
      <c r="F19" s="959">
        <f ca="1">INDIRECT(ADDRESS(A19,$A$5,,,"GW"))</f>
        <v>0</v>
      </c>
      <c r="G19" s="958"/>
      <c r="H19" s="958"/>
      <c r="I19" s="958"/>
      <c r="J19" s="958"/>
      <c r="K19" s="958"/>
      <c r="L19" s="961"/>
    </row>
    <row r="20" spans="1:12" ht="35.1" customHeight="1" outlineLevel="1" x14ac:dyDescent="0.2">
      <c r="A20" s="943">
        <f t="shared" si="3"/>
        <v>50</v>
      </c>
      <c r="B20" s="931"/>
      <c r="C20" s="930">
        <v>4</v>
      </c>
      <c r="D20" s="932" t="s">
        <v>72</v>
      </c>
      <c r="E20" s="929"/>
      <c r="F20" s="959">
        <f ca="1">INDIRECT(ADDRESS(A20,$A$5,,,"GW"))</f>
        <v>1</v>
      </c>
      <c r="G20" s="958"/>
      <c r="H20" s="958"/>
      <c r="I20" s="958"/>
      <c r="J20" s="958"/>
      <c r="K20" s="958"/>
      <c r="L20" s="961"/>
    </row>
    <row r="21" spans="1:12" ht="35.1" customHeight="1" outlineLevel="1" x14ac:dyDescent="0.2">
      <c r="B21" s="928" t="s">
        <v>1138</v>
      </c>
      <c r="C21" s="929" t="s">
        <v>1139</v>
      </c>
      <c r="D21" s="932"/>
      <c r="E21" s="929"/>
      <c r="F21" s="957">
        <f ca="1">SUM(F22:F25)/MAX(C22:C25)</f>
        <v>0.75</v>
      </c>
      <c r="G21" s="958"/>
      <c r="H21" s="959">
        <f ca="1">IF(F21&lt;0.5,0,IF(F21&lt;0.7,2,IF(F21&lt;0.8,4,IF(F21&lt;0.9,6,IF(F21&lt;1,8,10)))))</f>
        <v>4</v>
      </c>
      <c r="I21" s="958"/>
      <c r="J21" s="959">
        <v>0.5</v>
      </c>
      <c r="K21" s="958"/>
      <c r="L21" s="960">
        <f ca="1">H21*J21</f>
        <v>2</v>
      </c>
    </row>
    <row r="22" spans="1:12" ht="35.1" customHeight="1" outlineLevel="1" x14ac:dyDescent="0.2">
      <c r="A22" s="943">
        <f>ROW(GW!$P$54)</f>
        <v>54</v>
      </c>
      <c r="B22" s="931"/>
      <c r="C22" s="930">
        <v>1</v>
      </c>
      <c r="D22" s="932" t="s">
        <v>79</v>
      </c>
      <c r="E22" s="929"/>
      <c r="F22" s="959">
        <f ca="1">INDIRECT(ADDRESS(A22,$A$5,,,"GW"))</f>
        <v>1</v>
      </c>
      <c r="G22" s="958"/>
      <c r="H22" s="958"/>
      <c r="I22" s="958"/>
      <c r="J22" s="958"/>
      <c r="K22" s="958"/>
      <c r="L22" s="961"/>
    </row>
    <row r="23" spans="1:12" ht="35.1" customHeight="1" outlineLevel="1" x14ac:dyDescent="0.2">
      <c r="A23" s="943">
        <f t="shared" ref="A23:A25" si="4">A22+4</f>
        <v>58</v>
      </c>
      <c r="B23" s="931"/>
      <c r="C23" s="930">
        <v>2</v>
      </c>
      <c r="D23" s="932" t="s">
        <v>82</v>
      </c>
      <c r="E23" s="929"/>
      <c r="F23" s="959">
        <f ca="1">INDIRECT(ADDRESS(A23,$A$5,,,"GW"))</f>
        <v>0</v>
      </c>
      <c r="G23" s="958"/>
      <c r="H23" s="958"/>
      <c r="I23" s="958"/>
      <c r="J23" s="958"/>
      <c r="K23" s="958"/>
      <c r="L23" s="961"/>
    </row>
    <row r="24" spans="1:12" ht="35.1" customHeight="1" outlineLevel="1" x14ac:dyDescent="0.2">
      <c r="A24" s="943">
        <f t="shared" si="4"/>
        <v>62</v>
      </c>
      <c r="B24" s="931"/>
      <c r="C24" s="930">
        <v>3</v>
      </c>
      <c r="D24" s="932" t="s">
        <v>86</v>
      </c>
      <c r="E24" s="929"/>
      <c r="F24" s="959">
        <f ca="1">INDIRECT(ADDRESS(A24,$A$5,,,"GW"))</f>
        <v>1</v>
      </c>
      <c r="G24" s="958"/>
      <c r="H24" s="958"/>
      <c r="I24" s="958"/>
      <c r="J24" s="958"/>
      <c r="K24" s="958"/>
      <c r="L24" s="961"/>
    </row>
    <row r="25" spans="1:12" ht="35.1" customHeight="1" outlineLevel="1" x14ac:dyDescent="0.2">
      <c r="A25" s="943">
        <f t="shared" si="4"/>
        <v>66</v>
      </c>
      <c r="B25" s="931"/>
      <c r="C25" s="930">
        <v>4</v>
      </c>
      <c r="D25" s="932" t="s">
        <v>90</v>
      </c>
      <c r="E25" s="929"/>
      <c r="F25" s="959">
        <f ca="1">INDIRECT(ADDRESS(A25,$A$5,,,"GW"))</f>
        <v>1</v>
      </c>
      <c r="G25" s="958"/>
      <c r="H25" s="958"/>
      <c r="I25" s="958"/>
      <c r="J25" s="958"/>
      <c r="K25" s="958"/>
      <c r="L25" s="961"/>
    </row>
    <row r="26" spans="1:12" ht="35.1" customHeight="1" outlineLevel="1" x14ac:dyDescent="0.2">
      <c r="B26" s="928" t="s">
        <v>1142</v>
      </c>
      <c r="C26" s="929" t="s">
        <v>96</v>
      </c>
      <c r="D26" s="932"/>
      <c r="E26" s="929"/>
      <c r="F26" s="957">
        <f ca="1">SUM(F27:F28)/MAX(C27:C28)</f>
        <v>0</v>
      </c>
      <c r="G26" s="958"/>
      <c r="H26" s="959">
        <f ca="1">IF(F26&lt;0.5,0,IF(F26&lt;0.7,2,IF(F26&lt;0.8,4,IF(F26&lt;0.9,6,IF(F26&lt;1,8,10)))))</f>
        <v>0</v>
      </c>
      <c r="I26" s="958"/>
      <c r="J26" s="959">
        <v>0.5</v>
      </c>
      <c r="K26" s="958"/>
      <c r="L26" s="960">
        <f ca="1">H26*J26</f>
        <v>0</v>
      </c>
    </row>
    <row r="27" spans="1:12" ht="54.95" customHeight="1" outlineLevel="1" x14ac:dyDescent="0.2">
      <c r="A27" s="943">
        <f>ROW(GW!$P$70)</f>
        <v>70</v>
      </c>
      <c r="B27" s="931"/>
      <c r="C27" s="930">
        <v>1</v>
      </c>
      <c r="D27" s="932" t="s">
        <v>97</v>
      </c>
      <c r="E27" s="929"/>
      <c r="F27" s="959">
        <f ca="1">INDIRECT(ADDRESS(A27,$A$5,,,"GW"))</f>
        <v>0</v>
      </c>
      <c r="G27" s="958"/>
      <c r="H27" s="958"/>
      <c r="I27" s="958"/>
      <c r="J27" s="958"/>
      <c r="K27" s="958"/>
      <c r="L27" s="961"/>
    </row>
    <row r="28" spans="1:12" ht="39.950000000000003" customHeight="1" outlineLevel="1" thickBot="1" x14ac:dyDescent="0.25">
      <c r="A28" s="943">
        <f t="shared" ref="A28" si="5">A27+4</f>
        <v>74</v>
      </c>
      <c r="B28" s="933"/>
      <c r="C28" s="942">
        <v>2</v>
      </c>
      <c r="D28" s="934" t="s">
        <v>102</v>
      </c>
      <c r="E28" s="927"/>
      <c r="F28" s="962">
        <f ca="1">INDIRECT(ADDRESS(A28,$A$5,,,"GW"))</f>
        <v>0</v>
      </c>
      <c r="G28" s="963"/>
      <c r="H28" s="963"/>
      <c r="I28" s="963"/>
      <c r="J28" s="963"/>
      <c r="K28" s="963"/>
      <c r="L28" s="964"/>
    </row>
    <row r="29" spans="1:12" ht="35.1" customHeight="1" thickTop="1" thickBot="1" x14ac:dyDescent="0.25">
      <c r="B29" s="926"/>
      <c r="C29" s="926"/>
      <c r="D29" s="946"/>
      <c r="E29" s="926"/>
      <c r="F29" s="965"/>
      <c r="G29" s="966"/>
      <c r="H29" s="966"/>
      <c r="I29" s="966"/>
      <c r="J29" s="966"/>
      <c r="K29" s="966"/>
      <c r="L29" s="966"/>
    </row>
    <row r="30" spans="1:12" ht="35.1" customHeight="1" thickTop="1" thickBot="1" x14ac:dyDescent="0.25">
      <c r="B30" s="951" t="s">
        <v>1140</v>
      </c>
      <c r="C30" s="952"/>
      <c r="D30" s="953"/>
      <c r="E30" s="952"/>
      <c r="F30" s="954"/>
      <c r="G30" s="955"/>
      <c r="H30" s="955"/>
      <c r="I30" s="955"/>
      <c r="J30" s="955"/>
      <c r="K30" s="955"/>
      <c r="L30" s="956">
        <f ca="1">SUM(L31:L53)</f>
        <v>23</v>
      </c>
    </row>
    <row r="31" spans="1:12" ht="35.1" customHeight="1" outlineLevel="1" thickTop="1" x14ac:dyDescent="0.2">
      <c r="B31" s="928" t="s">
        <v>1141</v>
      </c>
      <c r="C31" s="929" t="s">
        <v>1148</v>
      </c>
      <c r="D31" s="932"/>
      <c r="E31" s="929"/>
      <c r="F31" s="957">
        <f ca="1">SUM(F32:F34)/MAX(C32:C34)</f>
        <v>1</v>
      </c>
      <c r="G31" s="958"/>
      <c r="H31" s="959">
        <f ca="1">IF(F31&lt;0.5,0,IF(F31&lt;0.7,2,IF(F31&lt;0.8,4,IF(F31&lt;0.9,6,IF(F31&lt;1,8,10)))))</f>
        <v>10</v>
      </c>
      <c r="I31" s="958"/>
      <c r="J31" s="959">
        <v>0.5</v>
      </c>
      <c r="K31" s="958"/>
      <c r="L31" s="960">
        <f ca="1">H31*J31</f>
        <v>5</v>
      </c>
    </row>
    <row r="32" spans="1:12" ht="35.1" customHeight="1" outlineLevel="1" x14ac:dyDescent="0.2">
      <c r="A32" s="943">
        <f>ROW(GW!$P$78)</f>
        <v>78</v>
      </c>
      <c r="B32" s="931"/>
      <c r="C32" s="930">
        <v>1</v>
      </c>
      <c r="D32" s="932" t="s">
        <v>817</v>
      </c>
      <c r="E32" s="929"/>
      <c r="F32" s="959">
        <f ca="1">INDIRECT(ADDRESS(A32,$A$5,,,"GW"))</f>
        <v>1</v>
      </c>
      <c r="G32" s="958"/>
      <c r="H32" s="958"/>
      <c r="I32" s="958"/>
      <c r="J32" s="958"/>
      <c r="K32" s="958"/>
      <c r="L32" s="961"/>
    </row>
    <row r="33" spans="1:12" ht="39.950000000000003" customHeight="1" outlineLevel="1" x14ac:dyDescent="0.2">
      <c r="A33" s="943">
        <f t="shared" ref="A33:A34" si="6">A32+4</f>
        <v>82</v>
      </c>
      <c r="B33" s="931"/>
      <c r="C33" s="930">
        <v>2</v>
      </c>
      <c r="D33" s="932" t="s">
        <v>821</v>
      </c>
      <c r="E33" s="929"/>
      <c r="F33" s="959">
        <f ca="1">INDIRECT(ADDRESS(A33,$A$5,,,"GW"))</f>
        <v>1</v>
      </c>
      <c r="G33" s="958"/>
      <c r="H33" s="958"/>
      <c r="I33" s="958"/>
      <c r="J33" s="958"/>
      <c r="K33" s="958"/>
      <c r="L33" s="961"/>
    </row>
    <row r="34" spans="1:12" ht="35.1" customHeight="1" outlineLevel="1" x14ac:dyDescent="0.2">
      <c r="A34" s="943">
        <f t="shared" si="6"/>
        <v>86</v>
      </c>
      <c r="B34" s="931"/>
      <c r="C34" s="930">
        <v>3</v>
      </c>
      <c r="D34" s="932" t="s">
        <v>825</v>
      </c>
      <c r="E34" s="929"/>
      <c r="F34" s="959">
        <f ca="1">INDIRECT(ADDRESS(A34,$A$5,,,"GW"))</f>
        <v>1</v>
      </c>
      <c r="G34" s="958"/>
      <c r="H34" s="958"/>
      <c r="I34" s="958"/>
      <c r="J34" s="958"/>
      <c r="K34" s="958"/>
      <c r="L34" s="961"/>
    </row>
    <row r="35" spans="1:12" ht="35.1" customHeight="1" outlineLevel="1" x14ac:dyDescent="0.2">
      <c r="B35" s="928" t="s">
        <v>1143</v>
      </c>
      <c r="C35" s="929" t="s">
        <v>1149</v>
      </c>
      <c r="D35" s="932"/>
      <c r="E35" s="929"/>
      <c r="F35" s="957">
        <f ca="1">SUM(F36:F38)/MAX(C36:C38)</f>
        <v>1</v>
      </c>
      <c r="G35" s="958"/>
      <c r="H35" s="959">
        <f ca="1">IF(F35&lt;0.5,0,IF(F35&lt;0.7,2,IF(F35&lt;0.8,4,IF(F35&lt;0.9,6,IF(F35&lt;1,8,10)))))</f>
        <v>10</v>
      </c>
      <c r="I35" s="958"/>
      <c r="J35" s="959">
        <v>0.5</v>
      </c>
      <c r="K35" s="958"/>
      <c r="L35" s="960">
        <f ca="1">H35*J35</f>
        <v>5</v>
      </c>
    </row>
    <row r="36" spans="1:12" ht="35.1" customHeight="1" outlineLevel="1" x14ac:dyDescent="0.2">
      <c r="A36" s="943">
        <f>ROW(GW!$P$90)</f>
        <v>90</v>
      </c>
      <c r="B36" s="931"/>
      <c r="C36" s="930">
        <v>1</v>
      </c>
      <c r="D36" s="932" t="s">
        <v>79</v>
      </c>
      <c r="E36" s="929"/>
      <c r="F36" s="959">
        <f ca="1">INDIRECT(ADDRESS(A36,$A$5,,,"GW"))</f>
        <v>1</v>
      </c>
      <c r="G36" s="958"/>
      <c r="H36" s="959"/>
      <c r="I36" s="958"/>
      <c r="J36" s="959"/>
      <c r="K36" s="958"/>
      <c r="L36" s="960"/>
    </row>
    <row r="37" spans="1:12" ht="35.1" customHeight="1" outlineLevel="1" x14ac:dyDescent="0.2">
      <c r="A37" s="943">
        <f t="shared" ref="A37:A38" si="7">A36+4</f>
        <v>94</v>
      </c>
      <c r="B37" s="931"/>
      <c r="C37" s="930">
        <v>2</v>
      </c>
      <c r="D37" s="932" t="s">
        <v>82</v>
      </c>
      <c r="E37" s="929"/>
      <c r="F37" s="959">
        <f ca="1">INDIRECT(ADDRESS(A37,$A$5,,,"GW"))</f>
        <v>1</v>
      </c>
      <c r="G37" s="958"/>
      <c r="H37" s="958"/>
      <c r="I37" s="958"/>
      <c r="J37" s="958"/>
      <c r="K37" s="958"/>
      <c r="L37" s="961"/>
    </row>
    <row r="38" spans="1:12" ht="35.1" customHeight="1" outlineLevel="1" x14ac:dyDescent="0.2">
      <c r="A38" s="943">
        <f t="shared" si="7"/>
        <v>98</v>
      </c>
      <c r="B38" s="931"/>
      <c r="C38" s="930">
        <v>3</v>
      </c>
      <c r="D38" s="932" t="s">
        <v>90</v>
      </c>
      <c r="E38" s="929"/>
      <c r="F38" s="959">
        <f ca="1">INDIRECT(ADDRESS(A38,$A$5,,,"GW"))</f>
        <v>1</v>
      </c>
      <c r="G38" s="958"/>
      <c r="H38" s="958"/>
      <c r="I38" s="958"/>
      <c r="J38" s="958"/>
      <c r="K38" s="958"/>
      <c r="L38" s="961"/>
    </row>
    <row r="39" spans="1:12" ht="35.1" customHeight="1" outlineLevel="1" x14ac:dyDescent="0.2">
      <c r="B39" s="928" t="s">
        <v>1146</v>
      </c>
      <c r="C39" s="929" t="s">
        <v>1150</v>
      </c>
      <c r="D39" s="932"/>
      <c r="E39" s="929"/>
      <c r="F39" s="957">
        <f ca="1">SUM(F40:F43)/MAX(C40:C43)</f>
        <v>1</v>
      </c>
      <c r="G39" s="958"/>
      <c r="H39" s="959">
        <f ca="1">IF(F39&lt;0.5,0,IF(F39&lt;0.7,2,IF(F39&lt;0.8,4,IF(F39&lt;0.9,6,IF(F39&lt;1,8,10)))))</f>
        <v>10</v>
      </c>
      <c r="I39" s="958"/>
      <c r="J39" s="959">
        <v>1</v>
      </c>
      <c r="K39" s="958"/>
      <c r="L39" s="960">
        <f ca="1">H39*J39</f>
        <v>10</v>
      </c>
    </row>
    <row r="40" spans="1:12" ht="35.1" customHeight="1" outlineLevel="1" x14ac:dyDescent="0.2">
      <c r="A40" s="943">
        <f>ROW(GW!$P$102)</f>
        <v>102</v>
      </c>
      <c r="B40" s="931"/>
      <c r="C40" s="930">
        <v>1</v>
      </c>
      <c r="D40" s="932" t="s">
        <v>79</v>
      </c>
      <c r="E40" s="929"/>
      <c r="F40" s="959">
        <f ca="1">INDIRECT(ADDRESS(A40,$A$5,,,"GW"))</f>
        <v>1</v>
      </c>
      <c r="G40" s="958"/>
      <c r="H40" s="958"/>
      <c r="I40" s="958"/>
      <c r="J40" s="958"/>
      <c r="K40" s="958"/>
      <c r="L40" s="961"/>
    </row>
    <row r="41" spans="1:12" ht="35.1" customHeight="1" outlineLevel="1" x14ac:dyDescent="0.2">
      <c r="A41" s="943">
        <f t="shared" ref="A41:A43" si="8">A40+4</f>
        <v>106</v>
      </c>
      <c r="B41" s="931"/>
      <c r="C41" s="930">
        <v>2</v>
      </c>
      <c r="D41" s="932" t="s">
        <v>82</v>
      </c>
      <c r="E41" s="929"/>
      <c r="F41" s="959">
        <f ca="1">INDIRECT(ADDRESS(A41,$A$5,,,"GW"))</f>
        <v>1</v>
      </c>
      <c r="G41" s="958"/>
      <c r="H41" s="958"/>
      <c r="I41" s="958"/>
      <c r="J41" s="958"/>
      <c r="K41" s="958"/>
      <c r="L41" s="961"/>
    </row>
    <row r="42" spans="1:12" ht="35.1" customHeight="1" outlineLevel="1" x14ac:dyDescent="0.2">
      <c r="A42" s="943">
        <f t="shared" si="8"/>
        <v>110</v>
      </c>
      <c r="B42" s="931"/>
      <c r="C42" s="930">
        <v>3</v>
      </c>
      <c r="D42" s="932" t="s">
        <v>86</v>
      </c>
      <c r="E42" s="929"/>
      <c r="F42" s="959">
        <f ca="1">INDIRECT(ADDRESS(A42,$A$5,,,"GW"))</f>
        <v>1</v>
      </c>
      <c r="G42" s="958"/>
      <c r="H42" s="958"/>
      <c r="I42" s="958"/>
      <c r="J42" s="958"/>
      <c r="K42" s="958"/>
      <c r="L42" s="961"/>
    </row>
    <row r="43" spans="1:12" ht="35.1" customHeight="1" outlineLevel="1" x14ac:dyDescent="0.2">
      <c r="A43" s="943">
        <f t="shared" si="8"/>
        <v>114</v>
      </c>
      <c r="B43" s="931"/>
      <c r="C43" s="930">
        <v>4</v>
      </c>
      <c r="D43" s="932" t="s">
        <v>72</v>
      </c>
      <c r="E43" s="929"/>
      <c r="F43" s="959">
        <f ca="1">INDIRECT(ADDRESS(A43,$A$5,,,"GW"))</f>
        <v>1</v>
      </c>
      <c r="G43" s="958"/>
      <c r="H43" s="958"/>
      <c r="I43" s="958"/>
      <c r="J43" s="958"/>
      <c r="K43" s="958"/>
      <c r="L43" s="961"/>
    </row>
    <row r="44" spans="1:12" ht="35.1" customHeight="1" outlineLevel="1" x14ac:dyDescent="0.2">
      <c r="B44" s="928" t="s">
        <v>1145</v>
      </c>
      <c r="C44" s="929" t="s">
        <v>1151</v>
      </c>
      <c r="D44" s="932"/>
      <c r="E44" s="929"/>
      <c r="F44" s="957">
        <f ca="1">SUM(F45:F50)/MAX(C45:C50)</f>
        <v>0.83333333333333337</v>
      </c>
      <c r="G44" s="958"/>
      <c r="H44" s="959">
        <f ca="1">IF(F44&lt;0.5,0,IF(F44&lt;0.7,2,IF(F44&lt;0.8,4,IF(F44&lt;0.9,6,IF(F44&lt;1,8,10)))))</f>
        <v>6</v>
      </c>
      <c r="I44" s="958"/>
      <c r="J44" s="959">
        <v>0.5</v>
      </c>
      <c r="K44" s="958"/>
      <c r="L44" s="960">
        <f ca="1">H44*J44</f>
        <v>3</v>
      </c>
    </row>
    <row r="45" spans="1:12" ht="35.1" customHeight="1" outlineLevel="1" x14ac:dyDescent="0.2">
      <c r="A45" s="943">
        <f>ROW(GW!$P$118)</f>
        <v>118</v>
      </c>
      <c r="B45" s="931"/>
      <c r="C45" s="930">
        <v>1</v>
      </c>
      <c r="D45" s="932" t="s">
        <v>79</v>
      </c>
      <c r="E45" s="929"/>
      <c r="F45" s="959">
        <f t="shared" ref="F45:F50" ca="1" si="9">INDIRECT(ADDRESS(A45,$A$5,,,"GW"))</f>
        <v>1</v>
      </c>
      <c r="G45" s="958"/>
      <c r="H45" s="958"/>
      <c r="I45" s="958"/>
      <c r="J45" s="958"/>
      <c r="K45" s="958"/>
      <c r="L45" s="961"/>
    </row>
    <row r="46" spans="1:12" ht="35.1" customHeight="1" outlineLevel="1" x14ac:dyDescent="0.2">
      <c r="A46" s="943">
        <f t="shared" ref="A46:A50" si="10">A45+4</f>
        <v>122</v>
      </c>
      <c r="B46" s="931"/>
      <c r="C46" s="930">
        <v>2</v>
      </c>
      <c r="D46" s="932" t="s">
        <v>82</v>
      </c>
      <c r="E46" s="929"/>
      <c r="F46" s="959">
        <f t="shared" ca="1" si="9"/>
        <v>1</v>
      </c>
      <c r="G46" s="958"/>
      <c r="H46" s="958"/>
      <c r="I46" s="958"/>
      <c r="J46" s="958"/>
      <c r="K46" s="958"/>
      <c r="L46" s="961"/>
    </row>
    <row r="47" spans="1:12" ht="35.1" customHeight="1" outlineLevel="1" x14ac:dyDescent="0.2">
      <c r="A47" s="943">
        <f t="shared" si="10"/>
        <v>126</v>
      </c>
      <c r="B47" s="931"/>
      <c r="C47" s="930">
        <v>3</v>
      </c>
      <c r="D47" s="932" t="s">
        <v>848</v>
      </c>
      <c r="E47" s="929"/>
      <c r="F47" s="959">
        <f t="shared" ca="1" si="9"/>
        <v>1</v>
      </c>
      <c r="G47" s="958"/>
      <c r="H47" s="958"/>
      <c r="I47" s="958"/>
      <c r="J47" s="958"/>
      <c r="K47" s="958"/>
      <c r="L47" s="961"/>
    </row>
    <row r="48" spans="1:12" ht="35.1" customHeight="1" outlineLevel="1" x14ac:dyDescent="0.2">
      <c r="A48" s="943">
        <f t="shared" si="10"/>
        <v>130</v>
      </c>
      <c r="B48" s="931"/>
      <c r="C48" s="930">
        <v>4</v>
      </c>
      <c r="D48" s="932" t="s">
        <v>853</v>
      </c>
      <c r="E48" s="929"/>
      <c r="F48" s="959">
        <f t="shared" ca="1" si="9"/>
        <v>1</v>
      </c>
      <c r="G48" s="958"/>
      <c r="H48" s="958"/>
      <c r="I48" s="958"/>
      <c r="J48" s="958"/>
      <c r="K48" s="958"/>
      <c r="L48" s="961"/>
    </row>
    <row r="49" spans="1:12" ht="35.1" customHeight="1" outlineLevel="1" x14ac:dyDescent="0.2">
      <c r="A49" s="943">
        <f t="shared" si="10"/>
        <v>134</v>
      </c>
      <c r="B49" s="931"/>
      <c r="C49" s="930">
        <v>5</v>
      </c>
      <c r="D49" s="932" t="s">
        <v>856</v>
      </c>
      <c r="E49" s="929"/>
      <c r="F49" s="959">
        <f t="shared" ca="1" si="9"/>
        <v>0</v>
      </c>
      <c r="G49" s="958"/>
      <c r="H49" s="958"/>
      <c r="I49" s="958"/>
      <c r="J49" s="958"/>
      <c r="K49" s="958"/>
      <c r="L49" s="961"/>
    </row>
    <row r="50" spans="1:12" ht="35.1" customHeight="1" outlineLevel="1" x14ac:dyDescent="0.2">
      <c r="A50" s="943">
        <f t="shared" si="10"/>
        <v>138</v>
      </c>
      <c r="B50" s="931"/>
      <c r="C50" s="930">
        <v>6</v>
      </c>
      <c r="D50" s="932" t="s">
        <v>857</v>
      </c>
      <c r="E50" s="929"/>
      <c r="F50" s="959">
        <f t="shared" ca="1" si="9"/>
        <v>1</v>
      </c>
      <c r="G50" s="958"/>
      <c r="H50" s="958"/>
      <c r="I50" s="958"/>
      <c r="J50" s="958"/>
      <c r="K50" s="958"/>
      <c r="L50" s="961"/>
    </row>
    <row r="51" spans="1:12" ht="35.1" customHeight="1" outlineLevel="1" x14ac:dyDescent="0.2">
      <c r="B51" s="928" t="s">
        <v>1147</v>
      </c>
      <c r="C51" s="929" t="s">
        <v>1152</v>
      </c>
      <c r="D51" s="932"/>
      <c r="E51" s="929"/>
      <c r="F51" s="957">
        <f ca="1">SUM(F52:F53)/MAX(C52:C53)</f>
        <v>0</v>
      </c>
      <c r="G51" s="958"/>
      <c r="H51" s="959">
        <f ca="1">IF(F51&lt;0.5,0,IF(F51&lt;0.7,2,IF(F51&lt;0.8,4,IF(F51&lt;0.9,6,IF(F51&lt;1,8,10)))))</f>
        <v>0</v>
      </c>
      <c r="I51" s="958"/>
      <c r="J51" s="959">
        <v>0.5</v>
      </c>
      <c r="K51" s="958"/>
      <c r="L51" s="960">
        <f ca="1">H51*J51</f>
        <v>0</v>
      </c>
    </row>
    <row r="52" spans="1:12" ht="54.95" customHeight="1" outlineLevel="1" x14ac:dyDescent="0.2">
      <c r="A52" s="943">
        <f>ROW(GW!$P$142)</f>
        <v>142</v>
      </c>
      <c r="B52" s="931"/>
      <c r="C52" s="930">
        <v>1</v>
      </c>
      <c r="D52" s="932" t="s">
        <v>862</v>
      </c>
      <c r="E52" s="929"/>
      <c r="F52" s="959">
        <f ca="1">INDIRECT(ADDRESS(A52,$A$5,,,"GW"))</f>
        <v>0</v>
      </c>
      <c r="G52" s="958"/>
      <c r="H52" s="958"/>
      <c r="I52" s="958"/>
      <c r="J52" s="958"/>
      <c r="K52" s="958"/>
      <c r="L52" s="961"/>
    </row>
    <row r="53" spans="1:12" ht="39.950000000000003" customHeight="1" outlineLevel="1" thickBot="1" x14ac:dyDescent="0.25">
      <c r="A53" s="943">
        <f t="shared" ref="A53" si="11">A52+4</f>
        <v>146</v>
      </c>
      <c r="B53" s="933"/>
      <c r="C53" s="942">
        <v>2</v>
      </c>
      <c r="D53" s="934" t="s">
        <v>102</v>
      </c>
      <c r="E53" s="927"/>
      <c r="F53" s="962">
        <f ca="1">INDIRECT(ADDRESS(A53,$A$5,,,"GW"))</f>
        <v>0</v>
      </c>
      <c r="G53" s="963"/>
      <c r="H53" s="963"/>
      <c r="I53" s="963"/>
      <c r="J53" s="963"/>
      <c r="K53" s="963"/>
      <c r="L53" s="964"/>
    </row>
    <row r="54" spans="1:12" ht="35.1" customHeight="1" thickTop="1" thickBot="1" x14ac:dyDescent="0.25">
      <c r="B54" s="926"/>
      <c r="C54" s="926"/>
      <c r="D54" s="946"/>
      <c r="E54" s="926"/>
      <c r="F54" s="965"/>
      <c r="G54" s="966"/>
      <c r="H54" s="966"/>
      <c r="I54" s="966"/>
      <c r="J54" s="966"/>
      <c r="K54" s="966"/>
      <c r="L54" s="966"/>
    </row>
    <row r="55" spans="1:12" ht="35.1" customHeight="1" thickTop="1" thickBot="1" x14ac:dyDescent="0.25">
      <c r="B55" s="951" t="s">
        <v>1153</v>
      </c>
      <c r="C55" s="952"/>
      <c r="D55" s="953"/>
      <c r="E55" s="952"/>
      <c r="F55" s="954"/>
      <c r="G55" s="955"/>
      <c r="H55" s="955"/>
      <c r="I55" s="955"/>
      <c r="J55" s="955"/>
      <c r="K55" s="955"/>
      <c r="L55" s="956">
        <f ca="1">SUM(L56:L81)</f>
        <v>8</v>
      </c>
    </row>
    <row r="56" spans="1:12" ht="35.1" customHeight="1" outlineLevel="1" thickTop="1" x14ac:dyDescent="0.2">
      <c r="B56" s="928" t="s">
        <v>1154</v>
      </c>
      <c r="C56" s="929" t="s">
        <v>1155</v>
      </c>
      <c r="D56" s="932"/>
      <c r="E56" s="929"/>
      <c r="F56" s="957">
        <f ca="1">SUM(F57:F60)/MAX(C57:C60)</f>
        <v>0.75</v>
      </c>
      <c r="G56" s="958"/>
      <c r="H56" s="959">
        <f ca="1">IF(F56&lt;0.5,0,IF(F56&lt;0.7,2,IF(F56&lt;0.8,4,IF(F56&lt;0.9,6,IF(F56&lt;1,8,10)))))</f>
        <v>4</v>
      </c>
      <c r="I56" s="958"/>
      <c r="J56" s="959">
        <v>0.6</v>
      </c>
      <c r="K56" s="958"/>
      <c r="L56" s="960">
        <f ca="1">H56*J56</f>
        <v>2.4</v>
      </c>
    </row>
    <row r="57" spans="1:12" ht="35.1" customHeight="1" outlineLevel="1" x14ac:dyDescent="0.2">
      <c r="A57" s="943">
        <f>ROW(GW!$P$150)</f>
        <v>150</v>
      </c>
      <c r="B57" s="931"/>
      <c r="C57" s="930">
        <v>1</v>
      </c>
      <c r="D57" s="932" t="s">
        <v>540</v>
      </c>
      <c r="E57" s="929"/>
      <c r="F57" s="959">
        <f ca="1">INDIRECT(ADDRESS(A57,$A$5,,,"GW"))</f>
        <v>0</v>
      </c>
      <c r="G57" s="958"/>
      <c r="H57" s="958"/>
      <c r="I57" s="958"/>
      <c r="J57" s="958"/>
      <c r="K57" s="958"/>
      <c r="L57" s="961"/>
    </row>
    <row r="58" spans="1:12" ht="35.1" customHeight="1" outlineLevel="1" x14ac:dyDescent="0.2">
      <c r="A58" s="943">
        <f t="shared" ref="A58:A60" si="12">A57+4</f>
        <v>154</v>
      </c>
      <c r="B58" s="931"/>
      <c r="C58" s="930">
        <v>2</v>
      </c>
      <c r="D58" s="932" t="s">
        <v>545</v>
      </c>
      <c r="E58" s="929"/>
      <c r="F58" s="959">
        <f ca="1">INDIRECT(ADDRESS(A58,$A$5,,,"GW"))</f>
        <v>1</v>
      </c>
      <c r="G58" s="958"/>
      <c r="H58" s="958"/>
      <c r="I58" s="958"/>
      <c r="J58" s="958"/>
      <c r="K58" s="958"/>
      <c r="L58" s="961"/>
    </row>
    <row r="59" spans="1:12" ht="35.1" customHeight="1" outlineLevel="1" x14ac:dyDescent="0.2">
      <c r="A59" s="943">
        <f t="shared" si="12"/>
        <v>158</v>
      </c>
      <c r="B59" s="931"/>
      <c r="C59" s="930">
        <v>3</v>
      </c>
      <c r="D59" s="932" t="s">
        <v>549</v>
      </c>
      <c r="E59" s="929"/>
      <c r="F59" s="959">
        <f ca="1">INDIRECT(ADDRESS(A59,$A$5,,,"GW"))</f>
        <v>1</v>
      </c>
      <c r="G59" s="958"/>
      <c r="H59" s="958"/>
      <c r="I59" s="958"/>
      <c r="J59" s="958"/>
      <c r="K59" s="958"/>
      <c r="L59" s="961"/>
    </row>
    <row r="60" spans="1:12" ht="35.1" customHeight="1" outlineLevel="1" x14ac:dyDescent="0.2">
      <c r="A60" s="943">
        <f t="shared" si="12"/>
        <v>162</v>
      </c>
      <c r="B60" s="931"/>
      <c r="C60" s="930">
        <v>4</v>
      </c>
      <c r="D60" s="932" t="s">
        <v>554</v>
      </c>
      <c r="E60" s="929"/>
      <c r="F60" s="959">
        <f ca="1">INDIRECT(ADDRESS(A60,$A$5,,,"GW"))</f>
        <v>1</v>
      </c>
      <c r="G60" s="958"/>
      <c r="H60" s="958"/>
      <c r="I60" s="958"/>
      <c r="J60" s="958"/>
      <c r="K60" s="958"/>
      <c r="L60" s="961"/>
    </row>
    <row r="61" spans="1:12" ht="35.1" customHeight="1" outlineLevel="1" x14ac:dyDescent="0.2">
      <c r="B61" s="928" t="s">
        <v>1144</v>
      </c>
      <c r="C61" s="929" t="s">
        <v>1158</v>
      </c>
      <c r="D61" s="932"/>
      <c r="E61" s="929"/>
      <c r="F61" s="957">
        <f ca="1">SUM(F62:F69)/MAX(C62:C69)</f>
        <v>0.875</v>
      </c>
      <c r="G61" s="958"/>
      <c r="H61" s="959">
        <f ca="1">IF(F61&lt;0.5,0,IF(F61&lt;0.7,2,IF(F61&lt;0.8,4,IF(F61&lt;0.9,6,IF(F61&lt;1,8,10)))))</f>
        <v>6</v>
      </c>
      <c r="I61" s="958"/>
      <c r="J61" s="959">
        <v>0.6</v>
      </c>
      <c r="K61" s="958"/>
      <c r="L61" s="960">
        <f ca="1">H61*J61</f>
        <v>3.5999999999999996</v>
      </c>
    </row>
    <row r="62" spans="1:12" ht="35.1" customHeight="1" outlineLevel="1" x14ac:dyDescent="0.2">
      <c r="A62" s="943">
        <f>ROW(GW!$P$166)</f>
        <v>166</v>
      </c>
      <c r="B62" s="931"/>
      <c r="C62" s="930">
        <v>1</v>
      </c>
      <c r="D62" s="932" t="s">
        <v>555</v>
      </c>
      <c r="E62" s="929"/>
      <c r="F62" s="959">
        <f t="shared" ref="F62:F69" ca="1" si="13">INDIRECT(ADDRESS(A62,$A$5,,,"GW"))</f>
        <v>0</v>
      </c>
      <c r="G62" s="958"/>
      <c r="H62" s="959"/>
      <c r="I62" s="958"/>
      <c r="J62" s="959"/>
      <c r="K62" s="958"/>
      <c r="L62" s="960"/>
    </row>
    <row r="63" spans="1:12" ht="35.1" customHeight="1" outlineLevel="1" x14ac:dyDescent="0.2">
      <c r="A63" s="943">
        <f t="shared" ref="A63:A69" si="14">A62+4</f>
        <v>170</v>
      </c>
      <c r="B63" s="931"/>
      <c r="C63" s="930">
        <v>2</v>
      </c>
      <c r="D63" s="932" t="s">
        <v>559</v>
      </c>
      <c r="E63" s="929"/>
      <c r="F63" s="959">
        <f t="shared" ca="1" si="13"/>
        <v>1</v>
      </c>
      <c r="G63" s="958"/>
      <c r="H63" s="958"/>
      <c r="I63" s="958"/>
      <c r="J63" s="958"/>
      <c r="K63" s="958"/>
      <c r="L63" s="961"/>
    </row>
    <row r="64" spans="1:12" ht="35.1" customHeight="1" outlineLevel="1" x14ac:dyDescent="0.2">
      <c r="A64" s="943">
        <f t="shared" si="14"/>
        <v>174</v>
      </c>
      <c r="B64" s="931"/>
      <c r="C64" s="930">
        <v>3</v>
      </c>
      <c r="D64" s="932" t="s">
        <v>562</v>
      </c>
      <c r="E64" s="929"/>
      <c r="F64" s="959">
        <f t="shared" ca="1" si="13"/>
        <v>1</v>
      </c>
      <c r="G64" s="958"/>
      <c r="H64" s="958"/>
      <c r="I64" s="958"/>
      <c r="J64" s="958"/>
      <c r="K64" s="958"/>
      <c r="L64" s="961"/>
    </row>
    <row r="65" spans="1:12" ht="35.1" customHeight="1" outlineLevel="1" x14ac:dyDescent="0.2">
      <c r="A65" s="943">
        <f t="shared" si="14"/>
        <v>178</v>
      </c>
      <c r="B65" s="931"/>
      <c r="C65" s="930">
        <v>4</v>
      </c>
      <c r="D65" s="932" t="s">
        <v>566</v>
      </c>
      <c r="E65" s="929"/>
      <c r="F65" s="959">
        <f t="shared" ca="1" si="13"/>
        <v>1</v>
      </c>
      <c r="G65" s="958"/>
      <c r="H65" s="958"/>
      <c r="I65" s="958"/>
      <c r="J65" s="958"/>
      <c r="K65" s="958"/>
      <c r="L65" s="961"/>
    </row>
    <row r="66" spans="1:12" ht="35.1" customHeight="1" outlineLevel="1" x14ac:dyDescent="0.2">
      <c r="A66" s="943">
        <f t="shared" si="14"/>
        <v>182</v>
      </c>
      <c r="B66" s="931"/>
      <c r="C66" s="930">
        <v>5</v>
      </c>
      <c r="D66" s="932" t="s">
        <v>569</v>
      </c>
      <c r="E66" s="929"/>
      <c r="F66" s="959">
        <f t="shared" ca="1" si="13"/>
        <v>1</v>
      </c>
      <c r="G66" s="958"/>
      <c r="H66" s="958"/>
      <c r="I66" s="958"/>
      <c r="J66" s="958"/>
      <c r="K66" s="958"/>
      <c r="L66" s="961"/>
    </row>
    <row r="67" spans="1:12" ht="35.1" customHeight="1" outlineLevel="1" x14ac:dyDescent="0.2">
      <c r="A67" s="943">
        <f t="shared" si="14"/>
        <v>186</v>
      </c>
      <c r="B67" s="931"/>
      <c r="C67" s="930">
        <v>6</v>
      </c>
      <c r="D67" s="932" t="s">
        <v>571</v>
      </c>
      <c r="E67" s="929"/>
      <c r="F67" s="959">
        <f t="shared" ca="1" si="13"/>
        <v>1</v>
      </c>
      <c r="G67" s="958"/>
      <c r="H67" s="958"/>
      <c r="I67" s="958"/>
      <c r="J67" s="958"/>
      <c r="K67" s="958"/>
      <c r="L67" s="961"/>
    </row>
    <row r="68" spans="1:12" ht="35.1" customHeight="1" outlineLevel="1" x14ac:dyDescent="0.2">
      <c r="A68" s="943">
        <f t="shared" si="14"/>
        <v>190</v>
      </c>
      <c r="B68" s="931"/>
      <c r="C68" s="930">
        <v>7</v>
      </c>
      <c r="D68" s="932" t="s">
        <v>575</v>
      </c>
      <c r="E68" s="929"/>
      <c r="F68" s="959">
        <f t="shared" ca="1" si="13"/>
        <v>1</v>
      </c>
      <c r="G68" s="958"/>
      <c r="H68" s="958"/>
      <c r="I68" s="958"/>
      <c r="J68" s="958"/>
      <c r="K68" s="958"/>
      <c r="L68" s="961"/>
    </row>
    <row r="69" spans="1:12" ht="35.1" customHeight="1" outlineLevel="1" x14ac:dyDescent="0.2">
      <c r="A69" s="943">
        <f t="shared" si="14"/>
        <v>194</v>
      </c>
      <c r="B69" s="931"/>
      <c r="C69" s="930">
        <v>8</v>
      </c>
      <c r="D69" s="932" t="s">
        <v>578</v>
      </c>
      <c r="E69" s="929"/>
      <c r="F69" s="959">
        <f t="shared" ca="1" si="13"/>
        <v>1</v>
      </c>
      <c r="G69" s="958"/>
      <c r="H69" s="958"/>
      <c r="I69" s="958"/>
      <c r="J69" s="958"/>
      <c r="K69" s="958"/>
      <c r="L69" s="961"/>
    </row>
    <row r="70" spans="1:12" ht="35.1" customHeight="1" outlineLevel="1" x14ac:dyDescent="0.2">
      <c r="B70" s="928" t="s">
        <v>1156</v>
      </c>
      <c r="C70" s="929" t="s">
        <v>1159</v>
      </c>
      <c r="D70" s="932"/>
      <c r="E70" s="929"/>
      <c r="F70" s="957">
        <f ca="1">SUM(F71:F76)/MAX(C71:C76)</f>
        <v>0.66666666666666663</v>
      </c>
      <c r="G70" s="958"/>
      <c r="H70" s="959">
        <f ca="1">IF(F70&lt;0.5,0,IF(F70&lt;0.7,2,IF(F70&lt;0.8,4,IF(F70&lt;0.9,6,IF(F70&lt;1,8,10)))))</f>
        <v>2</v>
      </c>
      <c r="I70" s="958"/>
      <c r="J70" s="959">
        <v>0.6</v>
      </c>
      <c r="K70" s="958"/>
      <c r="L70" s="960">
        <f ca="1">H70*J70</f>
        <v>1.2</v>
      </c>
    </row>
    <row r="71" spans="1:12" ht="35.1" customHeight="1" outlineLevel="1" x14ac:dyDescent="0.2">
      <c r="A71" s="943">
        <f>ROW(GW!$P$198)</f>
        <v>198</v>
      </c>
      <c r="B71" s="931"/>
      <c r="C71" s="930">
        <v>1</v>
      </c>
      <c r="D71" s="932" t="s">
        <v>555</v>
      </c>
      <c r="E71" s="929"/>
      <c r="F71" s="959">
        <f t="shared" ref="F71:F76" ca="1" si="15">INDIRECT(ADDRESS(A71,$A$5,,,"GW"))</f>
        <v>1</v>
      </c>
      <c r="G71" s="958"/>
      <c r="H71" s="958"/>
      <c r="I71" s="958"/>
      <c r="J71" s="958"/>
      <c r="K71" s="958"/>
      <c r="L71" s="961"/>
    </row>
    <row r="72" spans="1:12" ht="35.1" customHeight="1" outlineLevel="1" x14ac:dyDescent="0.2">
      <c r="A72" s="943">
        <f t="shared" ref="A72:A76" si="16">A71+4</f>
        <v>202</v>
      </c>
      <c r="B72" s="931"/>
      <c r="C72" s="930">
        <v>2</v>
      </c>
      <c r="D72" s="932" t="s">
        <v>585</v>
      </c>
      <c r="E72" s="929"/>
      <c r="F72" s="959">
        <f t="shared" ca="1" si="15"/>
        <v>1</v>
      </c>
      <c r="G72" s="958"/>
      <c r="H72" s="958"/>
      <c r="I72" s="958"/>
      <c r="J72" s="958"/>
      <c r="K72" s="958"/>
      <c r="L72" s="961"/>
    </row>
    <row r="73" spans="1:12" ht="35.1" customHeight="1" outlineLevel="1" x14ac:dyDescent="0.2">
      <c r="A73" s="943">
        <f t="shared" si="16"/>
        <v>206</v>
      </c>
      <c r="B73" s="931"/>
      <c r="C73" s="930">
        <v>3</v>
      </c>
      <c r="D73" s="932" t="s">
        <v>590</v>
      </c>
      <c r="E73" s="929"/>
      <c r="F73" s="959">
        <f t="shared" ca="1" si="15"/>
        <v>1</v>
      </c>
      <c r="G73" s="958"/>
      <c r="H73" s="958"/>
      <c r="I73" s="958"/>
      <c r="J73" s="958"/>
      <c r="K73" s="958"/>
      <c r="L73" s="961"/>
    </row>
    <row r="74" spans="1:12" ht="35.1" customHeight="1" outlineLevel="1" x14ac:dyDescent="0.2">
      <c r="A74" s="943">
        <f t="shared" si="16"/>
        <v>210</v>
      </c>
      <c r="B74" s="931"/>
      <c r="C74" s="930">
        <v>4</v>
      </c>
      <c r="D74" s="932" t="s">
        <v>595</v>
      </c>
      <c r="E74" s="929"/>
      <c r="F74" s="959">
        <f t="shared" ca="1" si="15"/>
        <v>0</v>
      </c>
      <c r="G74" s="958"/>
      <c r="H74" s="958"/>
      <c r="I74" s="958"/>
      <c r="J74" s="958"/>
      <c r="K74" s="958"/>
      <c r="L74" s="961"/>
    </row>
    <row r="75" spans="1:12" ht="35.1" customHeight="1" outlineLevel="1" x14ac:dyDescent="0.2">
      <c r="A75" s="943">
        <f t="shared" si="16"/>
        <v>214</v>
      </c>
      <c r="B75" s="931"/>
      <c r="C75" s="930">
        <v>5</v>
      </c>
      <c r="D75" s="932" t="s">
        <v>575</v>
      </c>
      <c r="E75" s="929"/>
      <c r="F75" s="959">
        <f t="shared" ca="1" si="15"/>
        <v>1</v>
      </c>
      <c r="G75" s="958"/>
      <c r="H75" s="958"/>
      <c r="I75" s="958"/>
      <c r="J75" s="958"/>
      <c r="K75" s="958"/>
      <c r="L75" s="961"/>
    </row>
    <row r="76" spans="1:12" ht="35.1" customHeight="1" outlineLevel="1" x14ac:dyDescent="0.2">
      <c r="A76" s="943">
        <f t="shared" si="16"/>
        <v>218</v>
      </c>
      <c r="B76" s="931"/>
      <c r="C76" s="930">
        <v>6</v>
      </c>
      <c r="D76" s="932" t="s">
        <v>578</v>
      </c>
      <c r="E76" s="929"/>
      <c r="F76" s="959">
        <f t="shared" ca="1" si="15"/>
        <v>0</v>
      </c>
      <c r="G76" s="958"/>
      <c r="H76" s="958"/>
      <c r="I76" s="958"/>
      <c r="J76" s="958"/>
      <c r="K76" s="958"/>
      <c r="L76" s="961"/>
    </row>
    <row r="77" spans="1:12" ht="35.1" customHeight="1" outlineLevel="1" x14ac:dyDescent="0.2">
      <c r="B77" s="928" t="s">
        <v>1157</v>
      </c>
      <c r="C77" s="929" t="s">
        <v>1160</v>
      </c>
      <c r="D77" s="932"/>
      <c r="E77" s="929"/>
      <c r="F77" s="957">
        <f ca="1">SUM(F78:F81)/MAX(C78:C81)</f>
        <v>0.75</v>
      </c>
      <c r="G77" s="958"/>
      <c r="H77" s="959">
        <f ca="1">IF(F77&lt;0.5,0,IF(F77&lt;0.7,2,IF(F77&lt;0.8,4,IF(F77&lt;0.9,6,IF(F77&lt;1,8,10)))))</f>
        <v>4</v>
      </c>
      <c r="I77" s="958"/>
      <c r="J77" s="959">
        <v>0.2</v>
      </c>
      <c r="K77" s="958"/>
      <c r="L77" s="960">
        <f ca="1">H77*J77</f>
        <v>0.8</v>
      </c>
    </row>
    <row r="78" spans="1:12" ht="35.1" customHeight="1" outlineLevel="1" x14ac:dyDescent="0.2">
      <c r="A78" s="943">
        <f>ROW(GW!$P$222)</f>
        <v>222</v>
      </c>
      <c r="B78" s="931"/>
      <c r="C78" s="930">
        <v>1</v>
      </c>
      <c r="D78" s="932" t="s">
        <v>604</v>
      </c>
      <c r="E78" s="929"/>
      <c r="F78" s="959">
        <f ca="1">INDIRECT(ADDRESS(A78,$A$5,,,"GW"))</f>
        <v>0</v>
      </c>
      <c r="G78" s="958"/>
      <c r="H78" s="958"/>
      <c r="I78" s="958"/>
      <c r="J78" s="958"/>
      <c r="K78" s="958"/>
      <c r="L78" s="961"/>
    </row>
    <row r="79" spans="1:12" ht="35.1" customHeight="1" outlineLevel="1" x14ac:dyDescent="0.2">
      <c r="A79" s="943">
        <f t="shared" ref="A79:A81" si="17">A78+4</f>
        <v>226</v>
      </c>
      <c r="B79" s="931"/>
      <c r="C79" s="930">
        <v>2</v>
      </c>
      <c r="D79" s="932" t="s">
        <v>607</v>
      </c>
      <c r="E79" s="929"/>
      <c r="F79" s="959">
        <f ca="1">INDIRECT(ADDRESS(A79,$A$5,,,"GW"))</f>
        <v>1</v>
      </c>
      <c r="G79" s="958"/>
      <c r="H79" s="958"/>
      <c r="I79" s="958"/>
      <c r="J79" s="958"/>
      <c r="K79" s="958"/>
      <c r="L79" s="961"/>
    </row>
    <row r="80" spans="1:12" ht="35.1" customHeight="1" outlineLevel="1" x14ac:dyDescent="0.2">
      <c r="A80" s="943">
        <f t="shared" si="17"/>
        <v>230</v>
      </c>
      <c r="B80" s="931"/>
      <c r="C80" s="930">
        <v>3</v>
      </c>
      <c r="D80" s="932" t="s">
        <v>609</v>
      </c>
      <c r="E80" s="929"/>
      <c r="F80" s="959">
        <f ca="1">INDIRECT(ADDRESS(A80,$A$5,,,"GW"))</f>
        <v>1</v>
      </c>
      <c r="G80" s="958"/>
      <c r="H80" s="958"/>
      <c r="I80" s="958"/>
      <c r="J80" s="958"/>
      <c r="K80" s="958"/>
      <c r="L80" s="961"/>
    </row>
    <row r="81" spans="1:12" ht="35.1" customHeight="1" outlineLevel="1" thickBot="1" x14ac:dyDescent="0.25">
      <c r="A81" s="943">
        <f t="shared" si="17"/>
        <v>234</v>
      </c>
      <c r="B81" s="933"/>
      <c r="C81" s="942">
        <v>4</v>
      </c>
      <c r="D81" s="934" t="s">
        <v>613</v>
      </c>
      <c r="E81" s="927"/>
      <c r="F81" s="962">
        <f ca="1">INDIRECT(ADDRESS(A81,$A$5,,,"GW"))</f>
        <v>1</v>
      </c>
      <c r="G81" s="963"/>
      <c r="H81" s="963"/>
      <c r="I81" s="963"/>
      <c r="J81" s="963"/>
      <c r="K81" s="963"/>
      <c r="L81" s="964"/>
    </row>
    <row r="82" spans="1:12" ht="35.1" customHeight="1" thickTop="1" thickBot="1" x14ac:dyDescent="0.25">
      <c r="B82" s="926"/>
      <c r="C82" s="926"/>
      <c r="D82" s="946"/>
      <c r="E82" s="926"/>
      <c r="F82" s="965"/>
      <c r="G82" s="966"/>
      <c r="H82" s="966"/>
      <c r="I82" s="966"/>
      <c r="J82" s="966"/>
      <c r="K82" s="966"/>
      <c r="L82" s="966"/>
    </row>
    <row r="83" spans="1:12" ht="35.1" customHeight="1" thickTop="1" thickBot="1" x14ac:dyDescent="0.25">
      <c r="B83" s="951" t="s">
        <v>1161</v>
      </c>
      <c r="C83" s="952"/>
      <c r="D83" s="953"/>
      <c r="E83" s="952"/>
      <c r="F83" s="954"/>
      <c r="G83" s="955"/>
      <c r="H83" s="955"/>
      <c r="I83" s="955"/>
      <c r="J83" s="955"/>
      <c r="K83" s="955"/>
      <c r="L83" s="956">
        <f ca="1">SUM(L84:L97)</f>
        <v>12</v>
      </c>
    </row>
    <row r="84" spans="1:12" ht="35.1" customHeight="1" outlineLevel="1" thickTop="1" x14ac:dyDescent="0.2">
      <c r="B84" s="928" t="s">
        <v>1162</v>
      </c>
      <c r="C84" s="929" t="s">
        <v>1163</v>
      </c>
      <c r="D84" s="932"/>
      <c r="E84" s="929"/>
      <c r="F84" s="957">
        <f ca="1">SUM(F85:F90)/MAX(C85:C90)</f>
        <v>0.83333333333333337</v>
      </c>
      <c r="G84" s="958"/>
      <c r="H84" s="959">
        <f ca="1">IF(F84&lt;0.5,0,IF(F84&lt;0.7,2,IF(F84&lt;0.8,4,IF(F84&lt;0.9,6,IF(F84&lt;1,8,10)))))</f>
        <v>6</v>
      </c>
      <c r="I84" s="958"/>
      <c r="J84" s="959">
        <v>1</v>
      </c>
      <c r="K84" s="958"/>
      <c r="L84" s="960">
        <f ca="1">H84*J84</f>
        <v>6</v>
      </c>
    </row>
    <row r="85" spans="1:12" ht="35.1" customHeight="1" outlineLevel="1" x14ac:dyDescent="0.2">
      <c r="A85" s="943">
        <f>ROW(GW!$P$238)</f>
        <v>238</v>
      </c>
      <c r="B85" s="931"/>
      <c r="C85" s="930">
        <v>1</v>
      </c>
      <c r="D85" s="932" t="s">
        <v>369</v>
      </c>
      <c r="E85" s="929"/>
      <c r="F85" s="959">
        <f t="shared" ref="F85:F90" ca="1" si="18">INDIRECT(ADDRESS(A85,$A$5,,,"GW"))</f>
        <v>1</v>
      </c>
      <c r="G85" s="958"/>
      <c r="H85" s="958"/>
      <c r="I85" s="958"/>
      <c r="J85" s="958"/>
      <c r="K85" s="958"/>
      <c r="L85" s="961"/>
    </row>
    <row r="86" spans="1:12" ht="35.1" customHeight="1" outlineLevel="1" x14ac:dyDescent="0.2">
      <c r="A86" s="943">
        <f t="shared" ref="A86:A90" si="19">A85+4</f>
        <v>242</v>
      </c>
      <c r="B86" s="931"/>
      <c r="C86" s="930">
        <v>2</v>
      </c>
      <c r="D86" s="932" t="s">
        <v>374</v>
      </c>
      <c r="E86" s="929"/>
      <c r="F86" s="959">
        <f t="shared" ca="1" si="18"/>
        <v>1</v>
      </c>
      <c r="G86" s="958"/>
      <c r="H86" s="958"/>
      <c r="I86" s="958"/>
      <c r="J86" s="958"/>
      <c r="K86" s="958"/>
      <c r="L86" s="961"/>
    </row>
    <row r="87" spans="1:12" ht="35.1" customHeight="1" outlineLevel="1" x14ac:dyDescent="0.2">
      <c r="A87" s="943">
        <f t="shared" si="19"/>
        <v>246</v>
      </c>
      <c r="B87" s="931"/>
      <c r="C87" s="930">
        <v>3</v>
      </c>
      <c r="D87" s="932" t="s">
        <v>379</v>
      </c>
      <c r="E87" s="929"/>
      <c r="F87" s="959">
        <f t="shared" ca="1" si="18"/>
        <v>1</v>
      </c>
      <c r="G87" s="958"/>
      <c r="H87" s="958"/>
      <c r="I87" s="958"/>
      <c r="J87" s="958"/>
      <c r="K87" s="958"/>
      <c r="L87" s="961"/>
    </row>
    <row r="88" spans="1:12" ht="35.1" customHeight="1" outlineLevel="1" x14ac:dyDescent="0.2">
      <c r="A88" s="943">
        <f t="shared" si="19"/>
        <v>250</v>
      </c>
      <c r="B88" s="931"/>
      <c r="C88" s="930">
        <v>4</v>
      </c>
      <c r="D88" s="932" t="s">
        <v>382</v>
      </c>
      <c r="E88" s="929"/>
      <c r="F88" s="959">
        <f t="shared" ca="1" si="18"/>
        <v>1</v>
      </c>
      <c r="G88" s="958"/>
      <c r="H88" s="958"/>
      <c r="I88" s="958"/>
      <c r="J88" s="958"/>
      <c r="K88" s="958"/>
      <c r="L88" s="961"/>
    </row>
    <row r="89" spans="1:12" ht="35.1" customHeight="1" outlineLevel="1" x14ac:dyDescent="0.2">
      <c r="A89" s="943">
        <f t="shared" si="19"/>
        <v>254</v>
      </c>
      <c r="B89" s="931"/>
      <c r="C89" s="930">
        <v>5</v>
      </c>
      <c r="D89" s="932" t="s">
        <v>387</v>
      </c>
      <c r="E89" s="929"/>
      <c r="F89" s="959">
        <f t="shared" ca="1" si="18"/>
        <v>0</v>
      </c>
      <c r="G89" s="958"/>
      <c r="H89" s="958"/>
      <c r="I89" s="958"/>
      <c r="J89" s="958"/>
      <c r="K89" s="958"/>
      <c r="L89" s="961"/>
    </row>
    <row r="90" spans="1:12" ht="35.1" customHeight="1" outlineLevel="1" x14ac:dyDescent="0.2">
      <c r="A90" s="943">
        <f t="shared" si="19"/>
        <v>258</v>
      </c>
      <c r="B90" s="931"/>
      <c r="C90" s="930">
        <v>6</v>
      </c>
      <c r="D90" s="932" t="s">
        <v>392</v>
      </c>
      <c r="E90" s="929"/>
      <c r="F90" s="959">
        <f t="shared" ca="1" si="18"/>
        <v>1</v>
      </c>
      <c r="G90" s="958"/>
      <c r="H90" s="958"/>
      <c r="I90" s="958"/>
      <c r="J90" s="958"/>
      <c r="K90" s="958"/>
      <c r="L90" s="961"/>
    </row>
    <row r="91" spans="1:12" ht="35.1" customHeight="1" outlineLevel="1" x14ac:dyDescent="0.2">
      <c r="B91" s="928" t="s">
        <v>1164</v>
      </c>
      <c r="C91" s="929" t="s">
        <v>338</v>
      </c>
      <c r="D91" s="932"/>
      <c r="E91" s="929"/>
      <c r="F91" s="957">
        <f ca="1">SUM(F92:F97)/MAX(C92:C97)</f>
        <v>0.83333333333333337</v>
      </c>
      <c r="G91" s="958"/>
      <c r="H91" s="959">
        <f ca="1">IF(F91&lt;0.5,0,IF(F91&lt;0.7,2,IF(F91&lt;0.8,4,IF(F91&lt;0.9,6,IF(F91&lt;1,8,10)))))</f>
        <v>6</v>
      </c>
      <c r="I91" s="958"/>
      <c r="J91" s="959">
        <v>1</v>
      </c>
      <c r="K91" s="958"/>
      <c r="L91" s="960">
        <f ca="1">H91*J91</f>
        <v>6</v>
      </c>
    </row>
    <row r="92" spans="1:12" ht="35.1" customHeight="1" outlineLevel="1" x14ac:dyDescent="0.2">
      <c r="A92" s="943">
        <f>ROW(GW!$P$262)</f>
        <v>262</v>
      </c>
      <c r="B92" s="931"/>
      <c r="C92" s="930">
        <v>1</v>
      </c>
      <c r="D92" s="932" t="s">
        <v>397</v>
      </c>
      <c r="E92" s="929"/>
      <c r="F92" s="959">
        <f t="shared" ref="F92:F97" ca="1" si="20">INDIRECT(ADDRESS(A92,$A$5,,,"GW"))</f>
        <v>1</v>
      </c>
      <c r="G92" s="958"/>
      <c r="H92" s="958"/>
      <c r="I92" s="958"/>
      <c r="J92" s="958"/>
      <c r="K92" s="958"/>
      <c r="L92" s="961"/>
    </row>
    <row r="93" spans="1:12" ht="35.1" customHeight="1" outlineLevel="1" x14ac:dyDescent="0.2">
      <c r="A93" s="943">
        <f t="shared" ref="A93:A97" si="21">A92+4</f>
        <v>266</v>
      </c>
      <c r="B93" s="931"/>
      <c r="C93" s="930">
        <v>2</v>
      </c>
      <c r="D93" s="932" t="s">
        <v>402</v>
      </c>
      <c r="E93" s="929"/>
      <c r="F93" s="959">
        <f t="shared" ca="1" si="20"/>
        <v>1</v>
      </c>
      <c r="G93" s="958"/>
      <c r="H93" s="958"/>
      <c r="I93" s="958"/>
      <c r="J93" s="958"/>
      <c r="K93" s="958"/>
      <c r="L93" s="961"/>
    </row>
    <row r="94" spans="1:12" ht="35.1" customHeight="1" outlineLevel="1" x14ac:dyDescent="0.2">
      <c r="A94" s="943">
        <f t="shared" si="21"/>
        <v>270</v>
      </c>
      <c r="B94" s="931"/>
      <c r="C94" s="930">
        <v>3</v>
      </c>
      <c r="D94" s="932" t="s">
        <v>407</v>
      </c>
      <c r="E94" s="929"/>
      <c r="F94" s="959">
        <f t="shared" ca="1" si="20"/>
        <v>1</v>
      </c>
      <c r="G94" s="958"/>
      <c r="H94" s="958"/>
      <c r="I94" s="958"/>
      <c r="J94" s="958"/>
      <c r="K94" s="958"/>
      <c r="L94" s="961"/>
    </row>
    <row r="95" spans="1:12" ht="35.1" customHeight="1" outlineLevel="1" x14ac:dyDescent="0.2">
      <c r="A95" s="943">
        <f t="shared" si="21"/>
        <v>274</v>
      </c>
      <c r="B95" s="931"/>
      <c r="C95" s="930">
        <v>4</v>
      </c>
      <c r="D95" s="932" t="s">
        <v>411</v>
      </c>
      <c r="E95" s="929"/>
      <c r="F95" s="959">
        <f t="shared" ca="1" si="20"/>
        <v>1</v>
      </c>
      <c r="G95" s="958"/>
      <c r="H95" s="958"/>
      <c r="I95" s="958"/>
      <c r="J95" s="958"/>
      <c r="K95" s="958"/>
      <c r="L95" s="961"/>
    </row>
    <row r="96" spans="1:12" ht="35.1" customHeight="1" outlineLevel="1" x14ac:dyDescent="0.2">
      <c r="A96" s="943">
        <f t="shared" si="21"/>
        <v>278</v>
      </c>
      <c r="B96" s="931"/>
      <c r="C96" s="930">
        <v>5</v>
      </c>
      <c r="D96" s="932" t="s">
        <v>415</v>
      </c>
      <c r="E96" s="929"/>
      <c r="F96" s="959">
        <f t="shared" ca="1" si="20"/>
        <v>0</v>
      </c>
      <c r="G96" s="958"/>
      <c r="H96" s="958"/>
      <c r="I96" s="958"/>
      <c r="J96" s="958"/>
      <c r="K96" s="958"/>
      <c r="L96" s="961"/>
    </row>
    <row r="97" spans="1:12" ht="35.1" customHeight="1" outlineLevel="1" thickBot="1" x14ac:dyDescent="0.25">
      <c r="A97" s="943">
        <f t="shared" si="21"/>
        <v>282</v>
      </c>
      <c r="B97" s="933"/>
      <c r="C97" s="942">
        <v>6</v>
      </c>
      <c r="D97" s="934" t="s">
        <v>420</v>
      </c>
      <c r="E97" s="927"/>
      <c r="F97" s="962">
        <f t="shared" ca="1" si="20"/>
        <v>1</v>
      </c>
      <c r="G97" s="963"/>
      <c r="H97" s="963"/>
      <c r="I97" s="963"/>
      <c r="J97" s="963"/>
      <c r="K97" s="963"/>
      <c r="L97" s="964"/>
    </row>
    <row r="98" spans="1:12" ht="35.1" customHeight="1" thickTop="1" x14ac:dyDescent="0.2"/>
    <row r="108" spans="1:12" ht="35.1" customHeight="1" x14ac:dyDescent="0.2">
      <c r="D108" s="745" t="s">
        <v>1166</v>
      </c>
    </row>
    <row r="118" spans="4:4" ht="35.1" customHeight="1" x14ac:dyDescent="0.2">
      <c r="D118" s="926"/>
    </row>
  </sheetData>
  <printOptions horizontalCentered="1"/>
  <pageMargins left="0.31496062992125984" right="0.31496062992125984" top="0.59055118110236227" bottom="0.59055118110236227" header="0.31496062992125984" footer="0.31496062992125984"/>
  <pageSetup paperSize="9" scale="45" orientation="landscape" r:id="rId1"/>
  <rowBreaks count="3" manualBreakCount="3">
    <brk id="29" max="16383" man="1"/>
    <brk id="54" max="16383" man="1"/>
    <brk id="8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5FC71-2145-4043-A0A0-E783654D0FC3}">
  <dimension ref="A1:L118"/>
  <sheetViews>
    <sheetView zoomScale="50" zoomScaleNormal="50" workbookViewId="0">
      <pane ySplit="2" topLeftCell="A3" activePane="bottomLeft" state="frozen"/>
      <selection activeCell="N11" sqref="N11"/>
      <selection pane="bottomLeft" activeCell="D1" sqref="D1"/>
    </sheetView>
  </sheetViews>
  <sheetFormatPr defaultColWidth="8.875" defaultRowHeight="35.1" customHeight="1" outlineLevelRow="1" x14ac:dyDescent="0.2"/>
  <cols>
    <col min="1" max="1" width="10.625" style="945" customWidth="1"/>
    <col min="2" max="2" width="15.625" style="745" customWidth="1"/>
    <col min="3" max="3" width="5.625" style="745" customWidth="1"/>
    <col min="4" max="4" width="100.625" style="745" customWidth="1"/>
    <col min="5" max="5" width="1.625" style="745" customWidth="1"/>
    <col min="6" max="6" width="30.625" style="945" customWidth="1"/>
    <col min="7" max="7" width="1.625" style="745" customWidth="1"/>
    <col min="8" max="8" width="20.625" style="745" customWidth="1"/>
    <col min="9" max="9" width="1.625" style="745" customWidth="1"/>
    <col min="10" max="10" width="20.625" style="745" customWidth="1"/>
    <col min="11" max="11" width="1.625" style="745" customWidth="1"/>
    <col min="12" max="12" width="25.625" style="745" customWidth="1"/>
    <col min="13" max="16384" width="8.875" style="745"/>
  </cols>
  <sheetData>
    <row r="1" spans="1:12" ht="35.1" customHeight="1" thickBot="1" x14ac:dyDescent="0.25"/>
    <row r="2" spans="1:12" ht="35.1" customHeight="1" thickTop="1" thickBot="1" x14ac:dyDescent="0.25">
      <c r="B2" s="948" t="s">
        <v>1167</v>
      </c>
      <c r="C2" s="949"/>
      <c r="D2" s="949"/>
      <c r="E2" s="950"/>
      <c r="F2" s="967" t="s">
        <v>1120</v>
      </c>
      <c r="G2" s="968"/>
      <c r="H2" s="967" t="s">
        <v>1117</v>
      </c>
      <c r="I2" s="968"/>
      <c r="J2" s="967" t="s">
        <v>1121</v>
      </c>
      <c r="K2" s="968"/>
      <c r="L2" s="970" t="str">
        <f ca="1">"Nota Final : "&amp;FIXED(L4+L30+L55+L83,2)</f>
        <v>Nota Final : 8,20</v>
      </c>
    </row>
    <row r="3" spans="1:12" ht="35.1" customHeight="1" thickTop="1" thickBot="1" x14ac:dyDescent="0.25">
      <c r="B3" s="926"/>
      <c r="C3" s="926"/>
      <c r="D3" s="926"/>
      <c r="E3" s="926"/>
      <c r="F3" s="947"/>
      <c r="G3" s="926"/>
      <c r="H3" s="926"/>
      <c r="I3" s="926"/>
      <c r="J3" s="926"/>
      <c r="K3" s="926"/>
      <c r="L3" s="926"/>
    </row>
    <row r="4" spans="1:12" ht="35.1" customHeight="1" thickTop="1" thickBot="1" x14ac:dyDescent="0.25">
      <c r="B4" s="951" t="s">
        <v>1131</v>
      </c>
      <c r="C4" s="952"/>
      <c r="D4" s="952"/>
      <c r="E4" s="952"/>
      <c r="F4" s="954"/>
      <c r="G4" s="955"/>
      <c r="H4" s="955"/>
      <c r="I4" s="955"/>
      <c r="J4" s="955"/>
      <c r="K4" s="955"/>
      <c r="L4" s="956">
        <f t="shared" ref="L4" ca="1" si="0">SUM(L5:L28)</f>
        <v>5</v>
      </c>
    </row>
    <row r="5" spans="1:12" ht="35.1" hidden="1" customHeight="1" outlineLevel="1" thickTop="1" x14ac:dyDescent="0.2">
      <c r="A5" s="945">
        <f>'NT-Aviva'!A5</f>
        <v>17</v>
      </c>
      <c r="B5" s="928" t="s">
        <v>1134</v>
      </c>
      <c r="C5" s="929" t="s">
        <v>1132</v>
      </c>
      <c r="D5" s="932"/>
      <c r="E5" s="929"/>
      <c r="F5" s="957">
        <f ca="1">SUM(F6:F10)/MAX(C6:C10)</f>
        <v>0.6</v>
      </c>
      <c r="G5" s="958"/>
      <c r="H5" s="959">
        <f ca="1">IF(F5&lt;0.5,0,IF(F5&lt;0.7,2,IF(F5&lt;0.8,4,IF(F5&lt;0.9,6,IF(F5&lt;1,8,10)))))</f>
        <v>2</v>
      </c>
      <c r="I5" s="958"/>
      <c r="J5" s="959">
        <v>0.5</v>
      </c>
      <c r="K5" s="958"/>
      <c r="L5" s="960">
        <f ca="1">H5*J5</f>
        <v>1</v>
      </c>
    </row>
    <row r="6" spans="1:12" ht="35.1" hidden="1" customHeight="1" outlineLevel="1" x14ac:dyDescent="0.2">
      <c r="A6" s="945">
        <f>ROW(EPPO!P2)</f>
        <v>2</v>
      </c>
      <c r="B6" s="931"/>
      <c r="C6" s="930">
        <v>1</v>
      </c>
      <c r="D6" s="932" t="s">
        <v>13</v>
      </c>
      <c r="E6" s="929"/>
      <c r="F6" s="959">
        <f ca="1">INDIRECT(ADDRESS(A6,$A$5,,,"EPPO"))</f>
        <v>1</v>
      </c>
      <c r="G6" s="958"/>
      <c r="H6" s="958"/>
      <c r="I6" s="958"/>
      <c r="J6" s="958"/>
      <c r="K6" s="958"/>
      <c r="L6" s="961"/>
    </row>
    <row r="7" spans="1:12" ht="35.1" hidden="1" customHeight="1" outlineLevel="1" x14ac:dyDescent="0.2">
      <c r="A7" s="945">
        <f t="shared" ref="A7:A10" si="1">A6+4</f>
        <v>6</v>
      </c>
      <c r="B7" s="931"/>
      <c r="C7" s="930">
        <v>2</v>
      </c>
      <c r="D7" s="932" t="s">
        <v>22</v>
      </c>
      <c r="E7" s="929"/>
      <c r="F7" s="959">
        <f ca="1">INDIRECT(ADDRESS(A7,$A$5,,,"EPPO"))</f>
        <v>0</v>
      </c>
      <c r="G7" s="958"/>
      <c r="H7" s="958"/>
      <c r="I7" s="958"/>
      <c r="J7" s="958"/>
      <c r="K7" s="958"/>
      <c r="L7" s="961"/>
    </row>
    <row r="8" spans="1:12" ht="35.1" hidden="1" customHeight="1" outlineLevel="1" x14ac:dyDescent="0.2">
      <c r="A8" s="945">
        <f t="shared" si="1"/>
        <v>10</v>
      </c>
      <c r="B8" s="931"/>
      <c r="C8" s="930">
        <v>3</v>
      </c>
      <c r="D8" s="932" t="s">
        <v>28</v>
      </c>
      <c r="E8" s="929"/>
      <c r="F8" s="959">
        <f ca="1">INDIRECT(ADDRESS(A8,$A$5,,,"EPPO"))</f>
        <v>0</v>
      </c>
      <c r="G8" s="958"/>
      <c r="H8" s="958"/>
      <c r="I8" s="958"/>
      <c r="J8" s="958"/>
      <c r="K8" s="958"/>
      <c r="L8" s="961"/>
    </row>
    <row r="9" spans="1:12" ht="35.1" hidden="1" customHeight="1" outlineLevel="1" x14ac:dyDescent="0.2">
      <c r="A9" s="945">
        <f t="shared" si="1"/>
        <v>14</v>
      </c>
      <c r="B9" s="931"/>
      <c r="C9" s="930">
        <v>4</v>
      </c>
      <c r="D9" s="932" t="s">
        <v>33</v>
      </c>
      <c r="E9" s="929"/>
      <c r="F9" s="959">
        <f ca="1">INDIRECT(ADDRESS(A9,$A$5,,,"EPPO"))</f>
        <v>1</v>
      </c>
      <c r="G9" s="958"/>
      <c r="H9" s="958"/>
      <c r="I9" s="958"/>
      <c r="J9" s="958"/>
      <c r="K9" s="958"/>
      <c r="L9" s="961"/>
    </row>
    <row r="10" spans="1:12" ht="35.1" hidden="1" customHeight="1" outlineLevel="1" x14ac:dyDescent="0.2">
      <c r="A10" s="945">
        <f t="shared" si="1"/>
        <v>18</v>
      </c>
      <c r="B10" s="931"/>
      <c r="C10" s="930">
        <v>5</v>
      </c>
      <c r="D10" s="932" t="s">
        <v>38</v>
      </c>
      <c r="E10" s="929"/>
      <c r="F10" s="959">
        <f ca="1">INDIRECT(ADDRESS(A10,$A$5,,,"EPPO"))</f>
        <v>1</v>
      </c>
      <c r="G10" s="958"/>
      <c r="H10" s="958"/>
      <c r="I10" s="958"/>
      <c r="J10" s="958"/>
      <c r="K10" s="958"/>
      <c r="L10" s="961"/>
    </row>
    <row r="11" spans="1:12" ht="35.1" hidden="1" customHeight="1" outlineLevel="1" x14ac:dyDescent="0.2">
      <c r="B11" s="928" t="s">
        <v>1135</v>
      </c>
      <c r="C11" s="929" t="s">
        <v>1133</v>
      </c>
      <c r="D11" s="932"/>
      <c r="E11" s="929"/>
      <c r="F11" s="957">
        <f ca="1">SUM(F12:F15)/MAX(C12:C15)</f>
        <v>0</v>
      </c>
      <c r="G11" s="958"/>
      <c r="H11" s="959">
        <f ca="1">IF(F11&lt;0.5,0,IF(F11&lt;0.7,2,IF(F11&lt;0.8,4,IF(F11&lt;0.9,6,IF(F11&lt;1,8,10)))))</f>
        <v>0</v>
      </c>
      <c r="I11" s="958"/>
      <c r="J11" s="959">
        <v>0.5</v>
      </c>
      <c r="K11" s="958"/>
      <c r="L11" s="960">
        <f ca="1">H11*J11</f>
        <v>0</v>
      </c>
    </row>
    <row r="12" spans="1:12" ht="35.1" hidden="1" customHeight="1" outlineLevel="1" x14ac:dyDescent="0.2">
      <c r="A12" s="945">
        <f>ROW(EPPO!$P$22)</f>
        <v>22</v>
      </c>
      <c r="B12" s="931"/>
      <c r="C12" s="930">
        <v>1</v>
      </c>
      <c r="D12" s="932" t="s">
        <v>45</v>
      </c>
      <c r="E12" s="929"/>
      <c r="F12" s="959">
        <f ca="1">INDIRECT(ADDRESS(A12,$A$5,,,"EPPO"))</f>
        <v>0</v>
      </c>
      <c r="G12" s="958"/>
      <c r="H12" s="959"/>
      <c r="I12" s="958"/>
      <c r="J12" s="959"/>
      <c r="K12" s="958"/>
      <c r="L12" s="960"/>
    </row>
    <row r="13" spans="1:12" ht="35.1" hidden="1" customHeight="1" outlineLevel="1" x14ac:dyDescent="0.2">
      <c r="A13" s="945">
        <f t="shared" ref="A13:A15" si="2">A12+4</f>
        <v>26</v>
      </c>
      <c r="B13" s="931"/>
      <c r="C13" s="930">
        <v>2</v>
      </c>
      <c r="D13" s="932" t="s">
        <v>49</v>
      </c>
      <c r="E13" s="929"/>
      <c r="F13" s="959">
        <f ca="1">INDIRECT(ADDRESS(A13,$A$5,,,"EPPO"))</f>
        <v>0</v>
      </c>
      <c r="G13" s="958"/>
      <c r="H13" s="958"/>
      <c r="I13" s="958"/>
      <c r="J13" s="958"/>
      <c r="K13" s="958"/>
      <c r="L13" s="961"/>
    </row>
    <row r="14" spans="1:12" ht="35.1" hidden="1" customHeight="1" outlineLevel="1" x14ac:dyDescent="0.2">
      <c r="A14" s="945">
        <f t="shared" si="2"/>
        <v>30</v>
      </c>
      <c r="B14" s="931"/>
      <c r="C14" s="930">
        <v>3</v>
      </c>
      <c r="D14" s="932" t="s">
        <v>53</v>
      </c>
      <c r="E14" s="929"/>
      <c r="F14" s="959">
        <f ca="1">INDIRECT(ADDRESS(A14,$A$5,,,"EPPO"))</f>
        <v>0</v>
      </c>
      <c r="G14" s="958"/>
      <c r="H14" s="958"/>
      <c r="I14" s="958"/>
      <c r="J14" s="958"/>
      <c r="K14" s="958"/>
      <c r="L14" s="961"/>
    </row>
    <row r="15" spans="1:12" ht="35.1" hidden="1" customHeight="1" outlineLevel="1" x14ac:dyDescent="0.2">
      <c r="A15" s="945">
        <f t="shared" si="2"/>
        <v>34</v>
      </c>
      <c r="B15" s="931"/>
      <c r="C15" s="930">
        <v>4</v>
      </c>
      <c r="D15" s="932" t="s">
        <v>58</v>
      </c>
      <c r="E15" s="929"/>
      <c r="F15" s="959">
        <f ca="1">INDIRECT(ADDRESS(A15,$A$5,,,"EPPO"))</f>
        <v>0</v>
      </c>
      <c r="G15" s="958"/>
      <c r="H15" s="958"/>
      <c r="I15" s="958"/>
      <c r="J15" s="958"/>
      <c r="K15" s="958"/>
      <c r="L15" s="961"/>
    </row>
    <row r="16" spans="1:12" ht="35.1" hidden="1" customHeight="1" outlineLevel="1" x14ac:dyDescent="0.2">
      <c r="B16" s="928" t="s">
        <v>1136</v>
      </c>
      <c r="C16" s="929" t="s">
        <v>1137</v>
      </c>
      <c r="D16" s="932"/>
      <c r="E16" s="929"/>
      <c r="F16" s="957">
        <f ca="1">SUM(F17:F20)/MAX(C17:C20)</f>
        <v>0.75</v>
      </c>
      <c r="G16" s="958"/>
      <c r="H16" s="959">
        <f ca="1">IF(F16&lt;0.5,0,IF(F16&lt;0.7,2,IF(F16&lt;0.8,4,IF(F16&lt;0.9,6,IF(F16&lt;1,8,10)))))</f>
        <v>4</v>
      </c>
      <c r="I16" s="958"/>
      <c r="J16" s="959">
        <v>1</v>
      </c>
      <c r="K16" s="958"/>
      <c r="L16" s="960">
        <f ca="1">H16*J16</f>
        <v>4</v>
      </c>
    </row>
    <row r="17" spans="1:12" ht="35.1" hidden="1" customHeight="1" outlineLevel="1" x14ac:dyDescent="0.2">
      <c r="A17" s="945">
        <f>ROW(EPPO!$P$38)</f>
        <v>38</v>
      </c>
      <c r="B17" s="931"/>
      <c r="C17" s="930">
        <v>1</v>
      </c>
      <c r="D17" s="932" t="s">
        <v>45</v>
      </c>
      <c r="E17" s="929"/>
      <c r="F17" s="959">
        <f ca="1">INDIRECT(ADDRESS(A17,$A$5,,,"EPPO"))</f>
        <v>0</v>
      </c>
      <c r="G17" s="958"/>
      <c r="H17" s="958"/>
      <c r="I17" s="958"/>
      <c r="J17" s="958"/>
      <c r="K17" s="958"/>
      <c r="L17" s="961"/>
    </row>
    <row r="18" spans="1:12" ht="35.1" hidden="1" customHeight="1" outlineLevel="1" x14ac:dyDescent="0.2">
      <c r="A18" s="945">
        <f t="shared" ref="A18:A20" si="3">A17+4</f>
        <v>42</v>
      </c>
      <c r="B18" s="931"/>
      <c r="C18" s="930">
        <v>2</v>
      </c>
      <c r="D18" s="932" t="s">
        <v>49</v>
      </c>
      <c r="E18" s="929"/>
      <c r="F18" s="959">
        <f ca="1">INDIRECT(ADDRESS(A18,$A$5,,,"EPPO"))</f>
        <v>1</v>
      </c>
      <c r="G18" s="958"/>
      <c r="H18" s="958"/>
      <c r="I18" s="958"/>
      <c r="J18" s="958"/>
      <c r="K18" s="958"/>
      <c r="L18" s="961"/>
    </row>
    <row r="19" spans="1:12" ht="35.1" hidden="1" customHeight="1" outlineLevel="1" x14ac:dyDescent="0.2">
      <c r="A19" s="945">
        <f t="shared" si="3"/>
        <v>46</v>
      </c>
      <c r="B19" s="931"/>
      <c r="C19" s="930">
        <v>3</v>
      </c>
      <c r="D19" s="932" t="s">
        <v>53</v>
      </c>
      <c r="E19" s="929"/>
      <c r="F19" s="959">
        <f ca="1">INDIRECT(ADDRESS(A19,$A$5,,,"EPPO"))</f>
        <v>1</v>
      </c>
      <c r="G19" s="958"/>
      <c r="H19" s="958"/>
      <c r="I19" s="958"/>
      <c r="J19" s="958"/>
      <c r="K19" s="958"/>
      <c r="L19" s="961"/>
    </row>
    <row r="20" spans="1:12" ht="35.1" hidden="1" customHeight="1" outlineLevel="1" x14ac:dyDescent="0.2">
      <c r="A20" s="945">
        <f t="shared" si="3"/>
        <v>50</v>
      </c>
      <c r="B20" s="931"/>
      <c r="C20" s="930">
        <v>4</v>
      </c>
      <c r="D20" s="932" t="s">
        <v>72</v>
      </c>
      <c r="E20" s="929"/>
      <c r="F20" s="959">
        <f ca="1">INDIRECT(ADDRESS(A20,$A$5,,,"EPPO"))</f>
        <v>1</v>
      </c>
      <c r="G20" s="958"/>
      <c r="H20" s="958"/>
      <c r="I20" s="958"/>
      <c r="J20" s="958"/>
      <c r="K20" s="958"/>
      <c r="L20" s="961"/>
    </row>
    <row r="21" spans="1:12" ht="35.1" hidden="1" customHeight="1" outlineLevel="1" x14ac:dyDescent="0.2">
      <c r="B21" s="928" t="s">
        <v>1138</v>
      </c>
      <c r="C21" s="929" t="s">
        <v>1139</v>
      </c>
      <c r="D21" s="932"/>
      <c r="E21" s="929"/>
      <c r="F21" s="957">
        <f ca="1">SUM(F22:F25)/MAX(C22:C25)</f>
        <v>0</v>
      </c>
      <c r="G21" s="958"/>
      <c r="H21" s="959">
        <f ca="1">IF(F21&lt;0.5,0,IF(F21&lt;0.7,2,IF(F21&lt;0.8,4,IF(F21&lt;0.9,6,IF(F21&lt;1,8,10)))))</f>
        <v>0</v>
      </c>
      <c r="I21" s="958"/>
      <c r="J21" s="959">
        <v>0.5</v>
      </c>
      <c r="K21" s="958"/>
      <c r="L21" s="960">
        <f ca="1">H21*J21</f>
        <v>0</v>
      </c>
    </row>
    <row r="22" spans="1:12" ht="35.1" hidden="1" customHeight="1" outlineLevel="1" x14ac:dyDescent="0.2">
      <c r="A22" s="945">
        <f>ROW(EPPO!$P$54)</f>
        <v>54</v>
      </c>
      <c r="B22" s="931"/>
      <c r="C22" s="930">
        <v>1</v>
      </c>
      <c r="D22" s="932" t="s">
        <v>79</v>
      </c>
      <c r="E22" s="929"/>
      <c r="F22" s="959">
        <f ca="1">INDIRECT(ADDRESS(A22,$A$5,,,"EPPO"))</f>
        <v>0</v>
      </c>
      <c r="G22" s="958"/>
      <c r="H22" s="958"/>
      <c r="I22" s="958"/>
      <c r="J22" s="958"/>
      <c r="K22" s="958"/>
      <c r="L22" s="961"/>
    </row>
    <row r="23" spans="1:12" ht="35.1" hidden="1" customHeight="1" outlineLevel="1" x14ac:dyDescent="0.2">
      <c r="A23" s="945">
        <f t="shared" ref="A23:A25" si="4">A22+4</f>
        <v>58</v>
      </c>
      <c r="B23" s="931"/>
      <c r="C23" s="930">
        <v>2</v>
      </c>
      <c r="D23" s="932" t="s">
        <v>82</v>
      </c>
      <c r="E23" s="929"/>
      <c r="F23" s="959">
        <f ca="1">INDIRECT(ADDRESS(A23,$A$5,,,"EPPO"))</f>
        <v>0</v>
      </c>
      <c r="G23" s="958"/>
      <c r="H23" s="958"/>
      <c r="I23" s="958"/>
      <c r="J23" s="958"/>
      <c r="K23" s="958"/>
      <c r="L23" s="961"/>
    </row>
    <row r="24" spans="1:12" ht="35.1" hidden="1" customHeight="1" outlineLevel="1" x14ac:dyDescent="0.2">
      <c r="A24" s="945">
        <f t="shared" si="4"/>
        <v>62</v>
      </c>
      <c r="B24" s="931"/>
      <c r="C24" s="930">
        <v>3</v>
      </c>
      <c r="D24" s="932" t="s">
        <v>86</v>
      </c>
      <c r="E24" s="929"/>
      <c r="F24" s="959">
        <f ca="1">INDIRECT(ADDRESS(A24,$A$5,,,"EPPO"))</f>
        <v>0</v>
      </c>
      <c r="G24" s="958"/>
      <c r="H24" s="958"/>
      <c r="I24" s="958"/>
      <c r="J24" s="958"/>
      <c r="K24" s="958"/>
      <c r="L24" s="961"/>
    </row>
    <row r="25" spans="1:12" ht="35.1" hidden="1" customHeight="1" outlineLevel="1" x14ac:dyDescent="0.2">
      <c r="A25" s="945">
        <f t="shared" si="4"/>
        <v>66</v>
      </c>
      <c r="B25" s="931"/>
      <c r="C25" s="930">
        <v>4</v>
      </c>
      <c r="D25" s="932" t="s">
        <v>90</v>
      </c>
      <c r="E25" s="929"/>
      <c r="F25" s="959">
        <f ca="1">INDIRECT(ADDRESS(A25,$A$5,,,"EPPO"))</f>
        <v>0</v>
      </c>
      <c r="G25" s="958"/>
      <c r="H25" s="958"/>
      <c r="I25" s="958"/>
      <c r="J25" s="958"/>
      <c r="K25" s="958"/>
      <c r="L25" s="961"/>
    </row>
    <row r="26" spans="1:12" ht="35.1" hidden="1" customHeight="1" outlineLevel="1" x14ac:dyDescent="0.2">
      <c r="B26" s="928" t="s">
        <v>1142</v>
      </c>
      <c r="C26" s="929" t="s">
        <v>96</v>
      </c>
      <c r="D26" s="932"/>
      <c r="E26" s="929"/>
      <c r="F26" s="957">
        <f ca="1">SUM(F27:F28)/MAX(C27:C28)</f>
        <v>0</v>
      </c>
      <c r="G26" s="958"/>
      <c r="H26" s="959">
        <f ca="1">IF(F26&lt;0.5,0,IF(F26&lt;0.7,2,IF(F26&lt;0.8,4,IF(F26&lt;0.9,6,IF(F26&lt;1,8,10)))))</f>
        <v>0</v>
      </c>
      <c r="I26" s="958"/>
      <c r="J26" s="959">
        <v>0.5</v>
      </c>
      <c r="K26" s="958"/>
      <c r="L26" s="960">
        <f ca="1">H26*J26</f>
        <v>0</v>
      </c>
    </row>
    <row r="27" spans="1:12" ht="54.95" hidden="1" customHeight="1" outlineLevel="1" x14ac:dyDescent="0.2">
      <c r="A27" s="945">
        <f>ROW(EPPO!$P$70)</f>
        <v>70</v>
      </c>
      <c r="B27" s="931"/>
      <c r="C27" s="930">
        <v>1</v>
      </c>
      <c r="D27" s="932" t="s">
        <v>97</v>
      </c>
      <c r="E27" s="929"/>
      <c r="F27" s="959">
        <f ca="1">INDIRECT(ADDRESS(A27,$A$5,,,"EPPO"))</f>
        <v>0</v>
      </c>
      <c r="G27" s="958"/>
      <c r="H27" s="958"/>
      <c r="I27" s="958"/>
      <c r="J27" s="958"/>
      <c r="K27" s="958"/>
      <c r="L27" s="961"/>
    </row>
    <row r="28" spans="1:12" ht="39.950000000000003" hidden="1" customHeight="1" outlineLevel="1" thickBot="1" x14ac:dyDescent="0.25">
      <c r="A28" s="945">
        <f t="shared" ref="A28" si="5">A27+4</f>
        <v>74</v>
      </c>
      <c r="B28" s="933"/>
      <c r="C28" s="942">
        <v>2</v>
      </c>
      <c r="D28" s="934" t="s">
        <v>102</v>
      </c>
      <c r="E28" s="927"/>
      <c r="F28" s="962">
        <f ca="1">INDIRECT(ADDRESS(A28,$A$5,,,"EPPO"))</f>
        <v>0</v>
      </c>
      <c r="G28" s="963"/>
      <c r="H28" s="963"/>
      <c r="I28" s="963"/>
      <c r="J28" s="963"/>
      <c r="K28" s="963"/>
      <c r="L28" s="964"/>
    </row>
    <row r="29" spans="1:12" ht="35.1" customHeight="1" collapsed="1" thickTop="1" thickBot="1" x14ac:dyDescent="0.25">
      <c r="B29" s="926"/>
      <c r="C29" s="926"/>
      <c r="D29" s="946"/>
      <c r="E29" s="926"/>
      <c r="F29" s="965"/>
      <c r="G29" s="966"/>
      <c r="H29" s="966"/>
      <c r="I29" s="966"/>
      <c r="J29" s="966"/>
      <c r="K29" s="966"/>
      <c r="L29" s="966"/>
    </row>
    <row r="30" spans="1:12" ht="35.1" customHeight="1" thickTop="1" thickBot="1" x14ac:dyDescent="0.25">
      <c r="B30" s="951" t="s">
        <v>1140</v>
      </c>
      <c r="C30" s="952"/>
      <c r="D30" s="953"/>
      <c r="E30" s="952"/>
      <c r="F30" s="954"/>
      <c r="G30" s="955"/>
      <c r="H30" s="955"/>
      <c r="I30" s="955"/>
      <c r="J30" s="955"/>
      <c r="K30" s="955"/>
      <c r="L30" s="956">
        <f ca="1">SUM(L31:L53)</f>
        <v>0</v>
      </c>
    </row>
    <row r="31" spans="1:12" ht="35.1" hidden="1" customHeight="1" outlineLevel="1" thickTop="1" x14ac:dyDescent="0.2">
      <c r="B31" s="928" t="s">
        <v>1141</v>
      </c>
      <c r="C31" s="929" t="s">
        <v>1148</v>
      </c>
      <c r="D31" s="932"/>
      <c r="E31" s="929"/>
      <c r="F31" s="957">
        <f ca="1">SUM(F32:F34)/MAX(C32:C34)</f>
        <v>0</v>
      </c>
      <c r="G31" s="958"/>
      <c r="H31" s="959">
        <f ca="1">IF(F31&lt;0.5,0,IF(F31&lt;0.7,2,IF(F31&lt;0.8,4,IF(F31&lt;0.9,6,IF(F31&lt;1,8,10)))))</f>
        <v>0</v>
      </c>
      <c r="I31" s="958"/>
      <c r="J31" s="959">
        <v>0.5</v>
      </c>
      <c r="K31" s="958"/>
      <c r="L31" s="960">
        <f ca="1">H31*J31</f>
        <v>0</v>
      </c>
    </row>
    <row r="32" spans="1:12" ht="35.1" hidden="1" customHeight="1" outlineLevel="1" x14ac:dyDescent="0.2">
      <c r="A32" s="945">
        <f>ROW(EPPO!$P$78)</f>
        <v>78</v>
      </c>
      <c r="B32" s="931"/>
      <c r="C32" s="930">
        <v>1</v>
      </c>
      <c r="D32" s="932" t="s">
        <v>817</v>
      </c>
      <c r="E32" s="929"/>
      <c r="F32" s="959">
        <f ca="1">INDIRECT(ADDRESS(A32,$A$5,,,"EPPO"))</f>
        <v>0</v>
      </c>
      <c r="G32" s="958"/>
      <c r="H32" s="958"/>
      <c r="I32" s="958"/>
      <c r="J32" s="958"/>
      <c r="K32" s="958"/>
      <c r="L32" s="961"/>
    </row>
    <row r="33" spans="1:12" ht="39.950000000000003" hidden="1" customHeight="1" outlineLevel="1" x14ac:dyDescent="0.2">
      <c r="A33" s="945">
        <f t="shared" ref="A33:A34" si="6">A32+4</f>
        <v>82</v>
      </c>
      <c r="B33" s="931"/>
      <c r="C33" s="930">
        <v>2</v>
      </c>
      <c r="D33" s="932" t="s">
        <v>821</v>
      </c>
      <c r="E33" s="929"/>
      <c r="F33" s="959">
        <f ca="1">INDIRECT(ADDRESS(A33,$A$5,,,"EPPO"))</f>
        <v>0</v>
      </c>
      <c r="G33" s="958"/>
      <c r="H33" s="958"/>
      <c r="I33" s="958"/>
      <c r="J33" s="958"/>
      <c r="K33" s="958"/>
      <c r="L33" s="961"/>
    </row>
    <row r="34" spans="1:12" ht="35.1" hidden="1" customHeight="1" outlineLevel="1" x14ac:dyDescent="0.2">
      <c r="A34" s="945">
        <f t="shared" si="6"/>
        <v>86</v>
      </c>
      <c r="B34" s="931"/>
      <c r="C34" s="930">
        <v>3</v>
      </c>
      <c r="D34" s="932" t="s">
        <v>825</v>
      </c>
      <c r="E34" s="929"/>
      <c r="F34" s="959">
        <f ca="1">INDIRECT(ADDRESS(A34,$A$5,,,"EPPO"))</f>
        <v>0</v>
      </c>
      <c r="G34" s="958"/>
      <c r="H34" s="958"/>
      <c r="I34" s="958"/>
      <c r="J34" s="958"/>
      <c r="K34" s="958"/>
      <c r="L34" s="961"/>
    </row>
    <row r="35" spans="1:12" ht="35.1" hidden="1" customHeight="1" outlineLevel="1" x14ac:dyDescent="0.2">
      <c r="B35" s="928" t="s">
        <v>1143</v>
      </c>
      <c r="C35" s="929" t="s">
        <v>1149</v>
      </c>
      <c r="D35" s="932"/>
      <c r="E35" s="929"/>
      <c r="F35" s="957">
        <f ca="1">SUM(F36:F38)/MAX(C36:C38)</f>
        <v>0</v>
      </c>
      <c r="G35" s="958"/>
      <c r="H35" s="959">
        <f ca="1">IF(F35&lt;0.5,0,IF(F35&lt;0.7,2,IF(F35&lt;0.8,4,IF(F35&lt;0.9,6,IF(F35&lt;1,8,10)))))</f>
        <v>0</v>
      </c>
      <c r="I35" s="958"/>
      <c r="J35" s="959">
        <v>0.5</v>
      </c>
      <c r="K35" s="958"/>
      <c r="L35" s="960">
        <f ca="1">H35*J35</f>
        <v>0</v>
      </c>
    </row>
    <row r="36" spans="1:12" ht="35.1" hidden="1" customHeight="1" outlineLevel="1" x14ac:dyDescent="0.2">
      <c r="A36" s="945">
        <f>ROW(EPPO!$P$90)</f>
        <v>90</v>
      </c>
      <c r="B36" s="931"/>
      <c r="C36" s="930">
        <v>1</v>
      </c>
      <c r="D36" s="932" t="s">
        <v>79</v>
      </c>
      <c r="E36" s="929"/>
      <c r="F36" s="959">
        <f ca="1">INDIRECT(ADDRESS(A36,$A$5,,,"EPPO"))</f>
        <v>0</v>
      </c>
      <c r="G36" s="958"/>
      <c r="H36" s="959"/>
      <c r="I36" s="958"/>
      <c r="J36" s="959"/>
      <c r="K36" s="958"/>
      <c r="L36" s="960"/>
    </row>
    <row r="37" spans="1:12" ht="35.1" hidden="1" customHeight="1" outlineLevel="1" x14ac:dyDescent="0.2">
      <c r="A37" s="945">
        <f t="shared" ref="A37:A38" si="7">A36+4</f>
        <v>94</v>
      </c>
      <c r="B37" s="931"/>
      <c r="C37" s="930">
        <v>2</v>
      </c>
      <c r="D37" s="932" t="s">
        <v>82</v>
      </c>
      <c r="E37" s="929"/>
      <c r="F37" s="959">
        <f ca="1">INDIRECT(ADDRESS(A37,$A$5,,,"EPPO"))</f>
        <v>0</v>
      </c>
      <c r="G37" s="958"/>
      <c r="H37" s="958"/>
      <c r="I37" s="958"/>
      <c r="J37" s="958"/>
      <c r="K37" s="958"/>
      <c r="L37" s="961"/>
    </row>
    <row r="38" spans="1:12" ht="35.1" hidden="1" customHeight="1" outlineLevel="1" x14ac:dyDescent="0.2">
      <c r="A38" s="945">
        <f t="shared" si="7"/>
        <v>98</v>
      </c>
      <c r="B38" s="931"/>
      <c r="C38" s="930">
        <v>3</v>
      </c>
      <c r="D38" s="932" t="s">
        <v>90</v>
      </c>
      <c r="E38" s="929"/>
      <c r="F38" s="959">
        <f ca="1">INDIRECT(ADDRESS(A38,$A$5,,,"EPPO"))</f>
        <v>0</v>
      </c>
      <c r="G38" s="958"/>
      <c r="H38" s="958"/>
      <c r="I38" s="958"/>
      <c r="J38" s="958"/>
      <c r="K38" s="958"/>
      <c r="L38" s="961"/>
    </row>
    <row r="39" spans="1:12" ht="35.1" hidden="1" customHeight="1" outlineLevel="1" x14ac:dyDescent="0.2">
      <c r="B39" s="928" t="s">
        <v>1146</v>
      </c>
      <c r="C39" s="929" t="s">
        <v>1150</v>
      </c>
      <c r="D39" s="932"/>
      <c r="E39" s="929"/>
      <c r="F39" s="957">
        <f ca="1">SUM(F40:F43)/MAX(C40:C43)</f>
        <v>0</v>
      </c>
      <c r="G39" s="958"/>
      <c r="H39" s="959">
        <f ca="1">IF(F39&lt;0.5,0,IF(F39&lt;0.7,2,IF(F39&lt;0.8,4,IF(F39&lt;0.9,6,IF(F39&lt;1,8,10)))))</f>
        <v>0</v>
      </c>
      <c r="I39" s="958"/>
      <c r="J39" s="959">
        <v>1</v>
      </c>
      <c r="K39" s="958"/>
      <c r="L39" s="960">
        <f ca="1">H39*J39</f>
        <v>0</v>
      </c>
    </row>
    <row r="40" spans="1:12" ht="35.1" hidden="1" customHeight="1" outlineLevel="1" x14ac:dyDescent="0.2">
      <c r="A40" s="945">
        <f>ROW(EPPO!$P$102)</f>
        <v>102</v>
      </c>
      <c r="B40" s="931"/>
      <c r="C40" s="930">
        <v>1</v>
      </c>
      <c r="D40" s="932" t="s">
        <v>79</v>
      </c>
      <c r="E40" s="929"/>
      <c r="F40" s="959">
        <f ca="1">INDIRECT(ADDRESS(A40,$A$5,,,"EPPO"))</f>
        <v>0</v>
      </c>
      <c r="G40" s="958"/>
      <c r="H40" s="958"/>
      <c r="I40" s="958"/>
      <c r="J40" s="958"/>
      <c r="K40" s="958"/>
      <c r="L40" s="961"/>
    </row>
    <row r="41" spans="1:12" ht="35.1" hidden="1" customHeight="1" outlineLevel="1" x14ac:dyDescent="0.2">
      <c r="A41" s="945">
        <f t="shared" ref="A41:A43" si="8">A40+4</f>
        <v>106</v>
      </c>
      <c r="B41" s="931"/>
      <c r="C41" s="930">
        <v>2</v>
      </c>
      <c r="D41" s="932" t="s">
        <v>82</v>
      </c>
      <c r="E41" s="929"/>
      <c r="F41" s="959">
        <f ca="1">INDIRECT(ADDRESS(A41,$A$5,,,"EPPO"))</f>
        <v>0</v>
      </c>
      <c r="G41" s="958"/>
      <c r="H41" s="958"/>
      <c r="I41" s="958"/>
      <c r="J41" s="958"/>
      <c r="K41" s="958"/>
      <c r="L41" s="961"/>
    </row>
    <row r="42" spans="1:12" ht="35.1" hidden="1" customHeight="1" outlineLevel="1" x14ac:dyDescent="0.2">
      <c r="A42" s="945">
        <f t="shared" si="8"/>
        <v>110</v>
      </c>
      <c r="B42" s="931"/>
      <c r="C42" s="930">
        <v>3</v>
      </c>
      <c r="D42" s="932" t="s">
        <v>86</v>
      </c>
      <c r="E42" s="929"/>
      <c r="F42" s="959">
        <f ca="1">INDIRECT(ADDRESS(A42,$A$5,,,"EPPO"))</f>
        <v>0</v>
      </c>
      <c r="G42" s="958"/>
      <c r="H42" s="958"/>
      <c r="I42" s="958"/>
      <c r="J42" s="958"/>
      <c r="K42" s="958"/>
      <c r="L42" s="961"/>
    </row>
    <row r="43" spans="1:12" ht="35.1" hidden="1" customHeight="1" outlineLevel="1" x14ac:dyDescent="0.2">
      <c r="A43" s="945">
        <f t="shared" si="8"/>
        <v>114</v>
      </c>
      <c r="B43" s="931"/>
      <c r="C43" s="930">
        <v>4</v>
      </c>
      <c r="D43" s="932" t="s">
        <v>72</v>
      </c>
      <c r="E43" s="929"/>
      <c r="F43" s="959">
        <f ca="1">INDIRECT(ADDRESS(A43,$A$5,,,"EPPO"))</f>
        <v>0</v>
      </c>
      <c r="G43" s="958"/>
      <c r="H43" s="958"/>
      <c r="I43" s="958"/>
      <c r="J43" s="958"/>
      <c r="K43" s="958"/>
      <c r="L43" s="961"/>
    </row>
    <row r="44" spans="1:12" ht="35.1" hidden="1" customHeight="1" outlineLevel="1" x14ac:dyDescent="0.2">
      <c r="B44" s="928" t="s">
        <v>1145</v>
      </c>
      <c r="C44" s="929" t="s">
        <v>1151</v>
      </c>
      <c r="D44" s="932"/>
      <c r="E44" s="929"/>
      <c r="F44" s="957">
        <f ca="1">SUM(F45:F50)/MAX(C45:C50)</f>
        <v>0.16666666666666666</v>
      </c>
      <c r="G44" s="958"/>
      <c r="H44" s="959">
        <f ca="1">IF(F44&lt;0.5,0,IF(F44&lt;0.7,2,IF(F44&lt;0.8,4,IF(F44&lt;0.9,6,IF(F44&lt;1,8,10)))))</f>
        <v>0</v>
      </c>
      <c r="I44" s="958"/>
      <c r="J44" s="959">
        <v>0.5</v>
      </c>
      <c r="K44" s="958"/>
      <c r="L44" s="960">
        <f ca="1">H44*J44</f>
        <v>0</v>
      </c>
    </row>
    <row r="45" spans="1:12" ht="35.1" hidden="1" customHeight="1" outlineLevel="1" x14ac:dyDescent="0.2">
      <c r="A45" s="945">
        <f>ROW(EPPO!$P$118)</f>
        <v>118</v>
      </c>
      <c r="B45" s="931"/>
      <c r="C45" s="930">
        <v>1</v>
      </c>
      <c r="D45" s="932" t="s">
        <v>79</v>
      </c>
      <c r="E45" s="929"/>
      <c r="F45" s="959">
        <f t="shared" ref="F45:F50" ca="1" si="9">INDIRECT(ADDRESS(A45,$A$5,,,"EPPO"))</f>
        <v>0</v>
      </c>
      <c r="G45" s="958"/>
      <c r="H45" s="958"/>
      <c r="I45" s="958"/>
      <c r="J45" s="958"/>
      <c r="K45" s="958"/>
      <c r="L45" s="961"/>
    </row>
    <row r="46" spans="1:12" ht="35.1" hidden="1" customHeight="1" outlineLevel="1" x14ac:dyDescent="0.2">
      <c r="A46" s="945">
        <f t="shared" ref="A46:A50" si="10">A45+4</f>
        <v>122</v>
      </c>
      <c r="B46" s="931"/>
      <c r="C46" s="930">
        <v>2</v>
      </c>
      <c r="D46" s="932" t="s">
        <v>82</v>
      </c>
      <c r="E46" s="929"/>
      <c r="F46" s="959">
        <f t="shared" ca="1" si="9"/>
        <v>0</v>
      </c>
      <c r="G46" s="958"/>
      <c r="H46" s="958"/>
      <c r="I46" s="958"/>
      <c r="J46" s="958"/>
      <c r="K46" s="958"/>
      <c r="L46" s="961"/>
    </row>
    <row r="47" spans="1:12" ht="35.1" hidden="1" customHeight="1" outlineLevel="1" x14ac:dyDescent="0.2">
      <c r="A47" s="945">
        <f t="shared" si="10"/>
        <v>126</v>
      </c>
      <c r="B47" s="931"/>
      <c r="C47" s="930">
        <v>3</v>
      </c>
      <c r="D47" s="932" t="s">
        <v>848</v>
      </c>
      <c r="E47" s="929"/>
      <c r="F47" s="959">
        <f t="shared" ca="1" si="9"/>
        <v>1</v>
      </c>
      <c r="G47" s="958"/>
      <c r="H47" s="958"/>
      <c r="I47" s="958"/>
      <c r="J47" s="958"/>
      <c r="K47" s="958"/>
      <c r="L47" s="961"/>
    </row>
    <row r="48" spans="1:12" ht="35.1" hidden="1" customHeight="1" outlineLevel="1" x14ac:dyDescent="0.2">
      <c r="A48" s="945">
        <f t="shared" si="10"/>
        <v>130</v>
      </c>
      <c r="B48" s="931"/>
      <c r="C48" s="930">
        <v>4</v>
      </c>
      <c r="D48" s="932" t="s">
        <v>853</v>
      </c>
      <c r="E48" s="929"/>
      <c r="F48" s="959">
        <f t="shared" ca="1" si="9"/>
        <v>0</v>
      </c>
      <c r="G48" s="958"/>
      <c r="H48" s="958"/>
      <c r="I48" s="958"/>
      <c r="J48" s="958"/>
      <c r="K48" s="958"/>
      <c r="L48" s="961"/>
    </row>
    <row r="49" spans="1:12" ht="35.1" hidden="1" customHeight="1" outlineLevel="1" x14ac:dyDescent="0.2">
      <c r="A49" s="945">
        <f t="shared" si="10"/>
        <v>134</v>
      </c>
      <c r="B49" s="931"/>
      <c r="C49" s="930">
        <v>5</v>
      </c>
      <c r="D49" s="932" t="s">
        <v>856</v>
      </c>
      <c r="E49" s="929"/>
      <c r="F49" s="959">
        <f t="shared" ca="1" si="9"/>
        <v>0</v>
      </c>
      <c r="G49" s="958"/>
      <c r="H49" s="958"/>
      <c r="I49" s="958"/>
      <c r="J49" s="958"/>
      <c r="K49" s="958"/>
      <c r="L49" s="961"/>
    </row>
    <row r="50" spans="1:12" ht="35.1" hidden="1" customHeight="1" outlineLevel="1" x14ac:dyDescent="0.2">
      <c r="A50" s="945">
        <f t="shared" si="10"/>
        <v>138</v>
      </c>
      <c r="B50" s="931"/>
      <c r="C50" s="930">
        <v>6</v>
      </c>
      <c r="D50" s="932" t="s">
        <v>857</v>
      </c>
      <c r="E50" s="929"/>
      <c r="F50" s="959">
        <f t="shared" ca="1" si="9"/>
        <v>0</v>
      </c>
      <c r="G50" s="958"/>
      <c r="H50" s="958"/>
      <c r="I50" s="958"/>
      <c r="J50" s="958"/>
      <c r="K50" s="958"/>
      <c r="L50" s="961"/>
    </row>
    <row r="51" spans="1:12" ht="35.1" hidden="1" customHeight="1" outlineLevel="1" x14ac:dyDescent="0.2">
      <c r="B51" s="928" t="s">
        <v>1147</v>
      </c>
      <c r="C51" s="929" t="s">
        <v>1152</v>
      </c>
      <c r="D51" s="932"/>
      <c r="E51" s="929"/>
      <c r="F51" s="957">
        <f ca="1">SUM(F52:F53)/MAX(C52:C53)</f>
        <v>0</v>
      </c>
      <c r="G51" s="958"/>
      <c r="H51" s="959">
        <f ca="1">IF(F51&lt;0.5,0,IF(F51&lt;0.7,2,IF(F51&lt;0.8,4,IF(F51&lt;0.9,6,IF(F51&lt;1,8,10)))))</f>
        <v>0</v>
      </c>
      <c r="I51" s="958"/>
      <c r="J51" s="959">
        <v>0.5</v>
      </c>
      <c r="K51" s="958"/>
      <c r="L51" s="960">
        <f ca="1">H51*J51</f>
        <v>0</v>
      </c>
    </row>
    <row r="52" spans="1:12" ht="54.95" hidden="1" customHeight="1" outlineLevel="1" x14ac:dyDescent="0.2">
      <c r="A52" s="945">
        <f>ROW(EPPO!$P$142)</f>
        <v>142</v>
      </c>
      <c r="B52" s="931"/>
      <c r="C52" s="930">
        <v>1</v>
      </c>
      <c r="D52" s="932" t="s">
        <v>862</v>
      </c>
      <c r="E52" s="929"/>
      <c r="F52" s="959">
        <f ca="1">INDIRECT(ADDRESS(A52,$A$5,,,"EPPO"))</f>
        <v>0</v>
      </c>
      <c r="G52" s="958"/>
      <c r="H52" s="958"/>
      <c r="I52" s="958"/>
      <c r="J52" s="958"/>
      <c r="K52" s="958"/>
      <c r="L52" s="961"/>
    </row>
    <row r="53" spans="1:12" ht="39.950000000000003" hidden="1" customHeight="1" outlineLevel="1" thickBot="1" x14ac:dyDescent="0.25">
      <c r="A53" s="945">
        <f t="shared" ref="A53" si="11">A52+4</f>
        <v>146</v>
      </c>
      <c r="B53" s="933"/>
      <c r="C53" s="942">
        <v>2</v>
      </c>
      <c r="D53" s="934" t="s">
        <v>102</v>
      </c>
      <c r="E53" s="927"/>
      <c r="F53" s="962">
        <f ca="1">INDIRECT(ADDRESS(A53,$A$5,,,"EPPO"))</f>
        <v>0</v>
      </c>
      <c r="G53" s="963"/>
      <c r="H53" s="963"/>
      <c r="I53" s="963"/>
      <c r="J53" s="963"/>
      <c r="K53" s="963"/>
      <c r="L53" s="964"/>
    </row>
    <row r="54" spans="1:12" ht="35.1" customHeight="1" collapsed="1" thickTop="1" thickBot="1" x14ac:dyDescent="0.25">
      <c r="B54" s="926"/>
      <c r="C54" s="926"/>
      <c r="D54" s="946"/>
      <c r="E54" s="926"/>
      <c r="F54" s="965"/>
      <c r="G54" s="966"/>
      <c r="H54" s="966"/>
      <c r="I54" s="966"/>
      <c r="J54" s="966"/>
      <c r="K54" s="966"/>
      <c r="L54" s="966"/>
    </row>
    <row r="55" spans="1:12" ht="35.1" customHeight="1" thickTop="1" thickBot="1" x14ac:dyDescent="0.25">
      <c r="B55" s="951" t="s">
        <v>1153</v>
      </c>
      <c r="C55" s="952"/>
      <c r="D55" s="953"/>
      <c r="E55" s="952"/>
      <c r="F55" s="954"/>
      <c r="G55" s="955"/>
      <c r="H55" s="955"/>
      <c r="I55" s="955"/>
      <c r="J55" s="955"/>
      <c r="K55" s="955"/>
      <c r="L55" s="956">
        <f ca="1">SUM(L56:L81)</f>
        <v>1.2</v>
      </c>
    </row>
    <row r="56" spans="1:12" ht="35.1" hidden="1" customHeight="1" outlineLevel="1" thickTop="1" x14ac:dyDescent="0.2">
      <c r="B56" s="928" t="s">
        <v>1154</v>
      </c>
      <c r="C56" s="929" t="s">
        <v>1155</v>
      </c>
      <c r="D56" s="932"/>
      <c r="E56" s="929"/>
      <c r="F56" s="957">
        <f ca="1">SUM(F57:F60)/MAX(C57:C60)</f>
        <v>0.5</v>
      </c>
      <c r="G56" s="958"/>
      <c r="H56" s="959">
        <f ca="1">IF(F56&lt;0.5,0,IF(F56&lt;0.7,2,IF(F56&lt;0.8,4,IF(F56&lt;0.9,6,IF(F56&lt;1,8,10)))))</f>
        <v>2</v>
      </c>
      <c r="I56" s="958"/>
      <c r="J56" s="959">
        <v>0.6</v>
      </c>
      <c r="K56" s="958"/>
      <c r="L56" s="960">
        <f ca="1">H56*J56</f>
        <v>1.2</v>
      </c>
    </row>
    <row r="57" spans="1:12" ht="35.1" hidden="1" customHeight="1" outlineLevel="1" x14ac:dyDescent="0.2">
      <c r="A57" s="945">
        <f>ROW(EPPO!$P$150)</f>
        <v>150</v>
      </c>
      <c r="B57" s="931"/>
      <c r="C57" s="930">
        <v>1</v>
      </c>
      <c r="D57" s="932" t="s">
        <v>540</v>
      </c>
      <c r="E57" s="929"/>
      <c r="F57" s="959">
        <f ca="1">INDIRECT(ADDRESS(A57,$A$5,,,"EPPO"))</f>
        <v>0</v>
      </c>
      <c r="G57" s="958"/>
      <c r="H57" s="958"/>
      <c r="I57" s="958"/>
      <c r="J57" s="958"/>
      <c r="K57" s="958"/>
      <c r="L57" s="961"/>
    </row>
    <row r="58" spans="1:12" ht="35.1" hidden="1" customHeight="1" outlineLevel="1" x14ac:dyDescent="0.2">
      <c r="A58" s="945">
        <f t="shared" ref="A58:A60" si="12">A57+4</f>
        <v>154</v>
      </c>
      <c r="B58" s="931"/>
      <c r="C58" s="930">
        <v>2</v>
      </c>
      <c r="D58" s="932" t="s">
        <v>545</v>
      </c>
      <c r="E58" s="929"/>
      <c r="F58" s="959">
        <f ca="1">INDIRECT(ADDRESS(A58,$A$5,,,"EPPO"))</f>
        <v>0</v>
      </c>
      <c r="G58" s="958"/>
      <c r="H58" s="958"/>
      <c r="I58" s="958"/>
      <c r="J58" s="958"/>
      <c r="K58" s="958"/>
      <c r="L58" s="961"/>
    </row>
    <row r="59" spans="1:12" ht="35.1" hidden="1" customHeight="1" outlineLevel="1" x14ac:dyDescent="0.2">
      <c r="A59" s="945">
        <f t="shared" si="12"/>
        <v>158</v>
      </c>
      <c r="B59" s="931"/>
      <c r="C59" s="930">
        <v>3</v>
      </c>
      <c r="D59" s="932" t="s">
        <v>549</v>
      </c>
      <c r="E59" s="929"/>
      <c r="F59" s="959">
        <f ca="1">INDIRECT(ADDRESS(A59,$A$5,,,"EPPO"))</f>
        <v>1</v>
      </c>
      <c r="G59" s="958"/>
      <c r="H59" s="958"/>
      <c r="I59" s="958"/>
      <c r="J59" s="958"/>
      <c r="K59" s="958"/>
      <c r="L59" s="961"/>
    </row>
    <row r="60" spans="1:12" ht="35.1" hidden="1" customHeight="1" outlineLevel="1" x14ac:dyDescent="0.2">
      <c r="A60" s="945">
        <f t="shared" si="12"/>
        <v>162</v>
      </c>
      <c r="B60" s="931"/>
      <c r="C60" s="930">
        <v>4</v>
      </c>
      <c r="D60" s="932" t="s">
        <v>554</v>
      </c>
      <c r="E60" s="929"/>
      <c r="F60" s="959">
        <f ca="1">INDIRECT(ADDRESS(A60,$A$5,,,"EPPO"))</f>
        <v>1</v>
      </c>
      <c r="G60" s="958"/>
      <c r="H60" s="958"/>
      <c r="I60" s="958"/>
      <c r="J60" s="958"/>
      <c r="K60" s="958"/>
      <c r="L60" s="961"/>
    </row>
    <row r="61" spans="1:12" ht="35.1" hidden="1" customHeight="1" outlineLevel="1" x14ac:dyDescent="0.2">
      <c r="B61" s="928" t="s">
        <v>1144</v>
      </c>
      <c r="C61" s="929" t="s">
        <v>1158</v>
      </c>
      <c r="D61" s="932"/>
      <c r="E61" s="929"/>
      <c r="F61" s="957">
        <f ca="1">SUM(F62:F69)/MAX(C62:C69)</f>
        <v>0</v>
      </c>
      <c r="G61" s="958"/>
      <c r="H61" s="959">
        <f ca="1">IF(F61&lt;0.5,0,IF(F61&lt;0.7,2,IF(F61&lt;0.8,4,IF(F61&lt;0.9,6,IF(F61&lt;1,8,10)))))</f>
        <v>0</v>
      </c>
      <c r="I61" s="958"/>
      <c r="J61" s="959">
        <v>0.6</v>
      </c>
      <c r="K61" s="958"/>
      <c r="L61" s="960">
        <f ca="1">H61*J61</f>
        <v>0</v>
      </c>
    </row>
    <row r="62" spans="1:12" ht="35.1" hidden="1" customHeight="1" outlineLevel="1" x14ac:dyDescent="0.2">
      <c r="A62" s="945">
        <f>ROW(EPPO!$P$166)</f>
        <v>166</v>
      </c>
      <c r="B62" s="931"/>
      <c r="C62" s="930">
        <v>1</v>
      </c>
      <c r="D62" s="932" t="s">
        <v>555</v>
      </c>
      <c r="E62" s="929"/>
      <c r="F62" s="959">
        <f t="shared" ref="F62:F69" ca="1" si="13">INDIRECT(ADDRESS(A62,$A$5,,,"EPPO"))</f>
        <v>0</v>
      </c>
      <c r="G62" s="958"/>
      <c r="H62" s="959"/>
      <c r="I62" s="958"/>
      <c r="J62" s="959"/>
      <c r="K62" s="958"/>
      <c r="L62" s="960"/>
    </row>
    <row r="63" spans="1:12" ht="35.1" hidden="1" customHeight="1" outlineLevel="1" x14ac:dyDescent="0.2">
      <c r="A63" s="945">
        <f t="shared" ref="A63:A69" si="14">A62+4</f>
        <v>170</v>
      </c>
      <c r="B63" s="931"/>
      <c r="C63" s="930">
        <v>2</v>
      </c>
      <c r="D63" s="932" t="s">
        <v>559</v>
      </c>
      <c r="E63" s="929"/>
      <c r="F63" s="959">
        <f t="shared" ca="1" si="13"/>
        <v>0</v>
      </c>
      <c r="G63" s="958"/>
      <c r="H63" s="958"/>
      <c r="I63" s="958"/>
      <c r="J63" s="958"/>
      <c r="K63" s="958"/>
      <c r="L63" s="961"/>
    </row>
    <row r="64" spans="1:12" ht="35.1" hidden="1" customHeight="1" outlineLevel="1" x14ac:dyDescent="0.2">
      <c r="A64" s="945">
        <f t="shared" si="14"/>
        <v>174</v>
      </c>
      <c r="B64" s="931"/>
      <c r="C64" s="930">
        <v>3</v>
      </c>
      <c r="D64" s="932" t="s">
        <v>562</v>
      </c>
      <c r="E64" s="929"/>
      <c r="F64" s="959">
        <f t="shared" ca="1" si="13"/>
        <v>0</v>
      </c>
      <c r="G64" s="958"/>
      <c r="H64" s="958"/>
      <c r="I64" s="958"/>
      <c r="J64" s="958"/>
      <c r="K64" s="958"/>
      <c r="L64" s="961"/>
    </row>
    <row r="65" spans="1:12" ht="35.1" hidden="1" customHeight="1" outlineLevel="1" x14ac:dyDescent="0.2">
      <c r="A65" s="945">
        <f t="shared" si="14"/>
        <v>178</v>
      </c>
      <c r="B65" s="931"/>
      <c r="C65" s="930">
        <v>4</v>
      </c>
      <c r="D65" s="932" t="s">
        <v>566</v>
      </c>
      <c r="E65" s="929"/>
      <c r="F65" s="959">
        <f t="shared" ca="1" si="13"/>
        <v>0</v>
      </c>
      <c r="G65" s="958"/>
      <c r="H65" s="958"/>
      <c r="I65" s="958"/>
      <c r="J65" s="958"/>
      <c r="K65" s="958"/>
      <c r="L65" s="961"/>
    </row>
    <row r="66" spans="1:12" ht="35.1" hidden="1" customHeight="1" outlineLevel="1" x14ac:dyDescent="0.2">
      <c r="A66" s="945">
        <f t="shared" si="14"/>
        <v>182</v>
      </c>
      <c r="B66" s="931"/>
      <c r="C66" s="930">
        <v>5</v>
      </c>
      <c r="D66" s="932" t="s">
        <v>569</v>
      </c>
      <c r="E66" s="929"/>
      <c r="F66" s="959">
        <f t="shared" ca="1" si="13"/>
        <v>0</v>
      </c>
      <c r="G66" s="958"/>
      <c r="H66" s="958"/>
      <c r="I66" s="958"/>
      <c r="J66" s="958"/>
      <c r="K66" s="958"/>
      <c r="L66" s="961"/>
    </row>
    <row r="67" spans="1:12" ht="35.1" hidden="1" customHeight="1" outlineLevel="1" x14ac:dyDescent="0.2">
      <c r="A67" s="945">
        <f t="shared" si="14"/>
        <v>186</v>
      </c>
      <c r="B67" s="931"/>
      <c r="C67" s="930">
        <v>6</v>
      </c>
      <c r="D67" s="932" t="s">
        <v>571</v>
      </c>
      <c r="E67" s="929"/>
      <c r="F67" s="959">
        <f t="shared" ca="1" si="13"/>
        <v>0</v>
      </c>
      <c r="G67" s="958"/>
      <c r="H67" s="958"/>
      <c r="I67" s="958"/>
      <c r="J67" s="958"/>
      <c r="K67" s="958"/>
      <c r="L67" s="961"/>
    </row>
    <row r="68" spans="1:12" ht="35.1" hidden="1" customHeight="1" outlineLevel="1" x14ac:dyDescent="0.2">
      <c r="A68" s="945">
        <f t="shared" si="14"/>
        <v>190</v>
      </c>
      <c r="B68" s="931"/>
      <c r="C68" s="930">
        <v>7</v>
      </c>
      <c r="D68" s="932" t="s">
        <v>575</v>
      </c>
      <c r="E68" s="929"/>
      <c r="F68" s="959">
        <f t="shared" ca="1" si="13"/>
        <v>0</v>
      </c>
      <c r="G68" s="958"/>
      <c r="H68" s="958"/>
      <c r="I68" s="958"/>
      <c r="J68" s="958"/>
      <c r="K68" s="958"/>
      <c r="L68" s="961"/>
    </row>
    <row r="69" spans="1:12" ht="35.1" hidden="1" customHeight="1" outlineLevel="1" x14ac:dyDescent="0.2">
      <c r="A69" s="945">
        <f t="shared" si="14"/>
        <v>194</v>
      </c>
      <c r="B69" s="931"/>
      <c r="C69" s="930">
        <v>8</v>
      </c>
      <c r="D69" s="932" t="s">
        <v>578</v>
      </c>
      <c r="E69" s="929"/>
      <c r="F69" s="959">
        <f t="shared" ca="1" si="13"/>
        <v>0</v>
      </c>
      <c r="G69" s="958"/>
      <c r="H69" s="958"/>
      <c r="I69" s="958"/>
      <c r="J69" s="958"/>
      <c r="K69" s="958"/>
      <c r="L69" s="961"/>
    </row>
    <row r="70" spans="1:12" ht="35.1" hidden="1" customHeight="1" outlineLevel="1" x14ac:dyDescent="0.2">
      <c r="B70" s="928" t="s">
        <v>1156</v>
      </c>
      <c r="C70" s="929" t="s">
        <v>1159</v>
      </c>
      <c r="D70" s="932"/>
      <c r="E70" s="929"/>
      <c r="F70" s="957">
        <f ca="1">SUM(F71:F76)/MAX(C71:C76)</f>
        <v>0</v>
      </c>
      <c r="G70" s="958"/>
      <c r="H70" s="959">
        <f ca="1">IF(F70&lt;0.5,0,IF(F70&lt;0.7,2,IF(F70&lt;0.8,4,IF(F70&lt;0.9,6,IF(F70&lt;1,8,10)))))</f>
        <v>0</v>
      </c>
      <c r="I70" s="958"/>
      <c r="J70" s="959">
        <v>0.6</v>
      </c>
      <c r="K70" s="958"/>
      <c r="L70" s="960">
        <f ca="1">H70*J70</f>
        <v>0</v>
      </c>
    </row>
    <row r="71" spans="1:12" ht="35.1" hidden="1" customHeight="1" outlineLevel="1" x14ac:dyDescent="0.2">
      <c r="A71" s="945">
        <f>ROW(EPPO!$P$198)</f>
        <v>198</v>
      </c>
      <c r="B71" s="931"/>
      <c r="C71" s="930">
        <v>1</v>
      </c>
      <c r="D71" s="932" t="s">
        <v>555</v>
      </c>
      <c r="E71" s="929"/>
      <c r="F71" s="959">
        <f t="shared" ref="F71:F76" ca="1" si="15">INDIRECT(ADDRESS(A71,$A$5,,,"EPPO"))</f>
        <v>0</v>
      </c>
      <c r="G71" s="958"/>
      <c r="H71" s="958"/>
      <c r="I71" s="958"/>
      <c r="J71" s="958"/>
      <c r="K71" s="958"/>
      <c r="L71" s="961"/>
    </row>
    <row r="72" spans="1:12" ht="35.1" hidden="1" customHeight="1" outlineLevel="1" x14ac:dyDescent="0.2">
      <c r="A72" s="945">
        <f t="shared" ref="A72:A76" si="16">A71+4</f>
        <v>202</v>
      </c>
      <c r="B72" s="931"/>
      <c r="C72" s="930">
        <v>2</v>
      </c>
      <c r="D72" s="932" t="s">
        <v>585</v>
      </c>
      <c r="E72" s="929"/>
      <c r="F72" s="959">
        <f t="shared" ca="1" si="15"/>
        <v>0</v>
      </c>
      <c r="G72" s="958"/>
      <c r="H72" s="958"/>
      <c r="I72" s="958"/>
      <c r="J72" s="958"/>
      <c r="K72" s="958"/>
      <c r="L72" s="961"/>
    </row>
    <row r="73" spans="1:12" ht="35.1" hidden="1" customHeight="1" outlineLevel="1" x14ac:dyDescent="0.2">
      <c r="A73" s="945">
        <f t="shared" si="16"/>
        <v>206</v>
      </c>
      <c r="B73" s="931"/>
      <c r="C73" s="930">
        <v>3</v>
      </c>
      <c r="D73" s="932" t="s">
        <v>590</v>
      </c>
      <c r="E73" s="929"/>
      <c r="F73" s="959">
        <f t="shared" ca="1" si="15"/>
        <v>0</v>
      </c>
      <c r="G73" s="958"/>
      <c r="H73" s="958"/>
      <c r="I73" s="958"/>
      <c r="J73" s="958"/>
      <c r="K73" s="958"/>
      <c r="L73" s="961"/>
    </row>
    <row r="74" spans="1:12" ht="35.1" hidden="1" customHeight="1" outlineLevel="1" x14ac:dyDescent="0.2">
      <c r="A74" s="945">
        <f t="shared" si="16"/>
        <v>210</v>
      </c>
      <c r="B74" s="931"/>
      <c r="C74" s="930">
        <v>4</v>
      </c>
      <c r="D74" s="932" t="s">
        <v>595</v>
      </c>
      <c r="E74" s="929"/>
      <c r="F74" s="959">
        <f t="shared" ca="1" si="15"/>
        <v>0</v>
      </c>
      <c r="G74" s="958"/>
      <c r="H74" s="958"/>
      <c r="I74" s="958"/>
      <c r="J74" s="958"/>
      <c r="K74" s="958"/>
      <c r="L74" s="961"/>
    </row>
    <row r="75" spans="1:12" ht="35.1" hidden="1" customHeight="1" outlineLevel="1" x14ac:dyDescent="0.2">
      <c r="A75" s="945">
        <f t="shared" si="16"/>
        <v>214</v>
      </c>
      <c r="B75" s="931"/>
      <c r="C75" s="930">
        <v>5</v>
      </c>
      <c r="D75" s="932" t="s">
        <v>575</v>
      </c>
      <c r="E75" s="929"/>
      <c r="F75" s="959">
        <f t="shared" ca="1" si="15"/>
        <v>0</v>
      </c>
      <c r="G75" s="958"/>
      <c r="H75" s="958"/>
      <c r="I75" s="958"/>
      <c r="J75" s="958"/>
      <c r="K75" s="958"/>
      <c r="L75" s="961"/>
    </row>
    <row r="76" spans="1:12" ht="35.1" hidden="1" customHeight="1" outlineLevel="1" x14ac:dyDescent="0.2">
      <c r="A76" s="945">
        <f t="shared" si="16"/>
        <v>218</v>
      </c>
      <c r="B76" s="931"/>
      <c r="C76" s="930">
        <v>6</v>
      </c>
      <c r="D76" s="932" t="s">
        <v>578</v>
      </c>
      <c r="E76" s="929"/>
      <c r="F76" s="959">
        <f t="shared" ca="1" si="15"/>
        <v>0</v>
      </c>
      <c r="G76" s="958"/>
      <c r="H76" s="958"/>
      <c r="I76" s="958"/>
      <c r="J76" s="958"/>
      <c r="K76" s="958"/>
      <c r="L76" s="961"/>
    </row>
    <row r="77" spans="1:12" ht="35.1" hidden="1" customHeight="1" outlineLevel="1" x14ac:dyDescent="0.2">
      <c r="B77" s="928" t="s">
        <v>1157</v>
      </c>
      <c r="C77" s="929" t="s">
        <v>1160</v>
      </c>
      <c r="D77" s="932"/>
      <c r="E77" s="929"/>
      <c r="F77" s="957">
        <f ca="1">SUM(F78:F81)/MAX(C78:C81)</f>
        <v>0.25</v>
      </c>
      <c r="G77" s="958"/>
      <c r="H77" s="959">
        <f ca="1">IF(F77&lt;0.5,0,IF(F77&lt;0.7,2,IF(F77&lt;0.8,4,IF(F77&lt;0.9,6,IF(F77&lt;1,8,10)))))</f>
        <v>0</v>
      </c>
      <c r="I77" s="958"/>
      <c r="J77" s="959">
        <v>0.2</v>
      </c>
      <c r="K77" s="958"/>
      <c r="L77" s="960">
        <f ca="1">H77*J77</f>
        <v>0</v>
      </c>
    </row>
    <row r="78" spans="1:12" ht="35.1" hidden="1" customHeight="1" outlineLevel="1" x14ac:dyDescent="0.2">
      <c r="A78" s="945">
        <f>ROW(EPPO!$P$222)</f>
        <v>222</v>
      </c>
      <c r="B78" s="931"/>
      <c r="C78" s="930">
        <v>1</v>
      </c>
      <c r="D78" s="932" t="s">
        <v>604</v>
      </c>
      <c r="E78" s="929"/>
      <c r="F78" s="959">
        <f ca="1">INDIRECT(ADDRESS(A78,$A$5,,,"EPPO"))</f>
        <v>1</v>
      </c>
      <c r="G78" s="958"/>
      <c r="H78" s="958"/>
      <c r="I78" s="958"/>
      <c r="J78" s="958"/>
      <c r="K78" s="958"/>
      <c r="L78" s="961"/>
    </row>
    <row r="79" spans="1:12" ht="35.1" hidden="1" customHeight="1" outlineLevel="1" x14ac:dyDescent="0.2">
      <c r="A79" s="945">
        <f t="shared" ref="A79:A81" si="17">A78+4</f>
        <v>226</v>
      </c>
      <c r="B79" s="931"/>
      <c r="C79" s="930">
        <v>2</v>
      </c>
      <c r="D79" s="932" t="s">
        <v>607</v>
      </c>
      <c r="E79" s="929"/>
      <c r="F79" s="959">
        <f ca="1">INDIRECT(ADDRESS(A79,$A$5,,,"EPPO"))</f>
        <v>0</v>
      </c>
      <c r="G79" s="958"/>
      <c r="H79" s="958"/>
      <c r="I79" s="958"/>
      <c r="J79" s="958"/>
      <c r="K79" s="958"/>
      <c r="L79" s="961"/>
    </row>
    <row r="80" spans="1:12" ht="35.1" hidden="1" customHeight="1" outlineLevel="1" x14ac:dyDescent="0.2">
      <c r="A80" s="945">
        <f t="shared" si="17"/>
        <v>230</v>
      </c>
      <c r="B80" s="931"/>
      <c r="C80" s="930">
        <v>3</v>
      </c>
      <c r="D80" s="932" t="s">
        <v>609</v>
      </c>
      <c r="E80" s="929"/>
      <c r="F80" s="959">
        <f ca="1">INDIRECT(ADDRESS(A80,$A$5,,,"EPPO"))</f>
        <v>0</v>
      </c>
      <c r="G80" s="958"/>
      <c r="H80" s="958"/>
      <c r="I80" s="958"/>
      <c r="J80" s="958"/>
      <c r="K80" s="958"/>
      <c r="L80" s="961"/>
    </row>
    <row r="81" spans="1:12" ht="35.1" hidden="1" customHeight="1" outlineLevel="1" thickBot="1" x14ac:dyDescent="0.25">
      <c r="A81" s="945">
        <f t="shared" si="17"/>
        <v>234</v>
      </c>
      <c r="B81" s="933"/>
      <c r="C81" s="942">
        <v>4</v>
      </c>
      <c r="D81" s="934" t="s">
        <v>613</v>
      </c>
      <c r="E81" s="927"/>
      <c r="F81" s="962">
        <f ca="1">INDIRECT(ADDRESS(A81,$A$5,,,"EPPO"))</f>
        <v>0</v>
      </c>
      <c r="G81" s="963"/>
      <c r="H81" s="963"/>
      <c r="I81" s="963"/>
      <c r="J81" s="963"/>
      <c r="K81" s="963"/>
      <c r="L81" s="964"/>
    </row>
    <row r="82" spans="1:12" ht="35.1" customHeight="1" collapsed="1" thickTop="1" thickBot="1" x14ac:dyDescent="0.25">
      <c r="B82" s="926"/>
      <c r="C82" s="926"/>
      <c r="D82" s="946"/>
      <c r="E82" s="926"/>
      <c r="F82" s="965"/>
      <c r="G82" s="966"/>
      <c r="H82" s="966"/>
      <c r="I82" s="966"/>
      <c r="J82" s="966"/>
      <c r="K82" s="966"/>
      <c r="L82" s="966"/>
    </row>
    <row r="83" spans="1:12" ht="35.1" customHeight="1" thickTop="1" thickBot="1" x14ac:dyDescent="0.25">
      <c r="B83" s="951" t="s">
        <v>1161</v>
      </c>
      <c r="C83" s="952"/>
      <c r="D83" s="953"/>
      <c r="E83" s="952"/>
      <c r="F83" s="954"/>
      <c r="G83" s="955"/>
      <c r="H83" s="955"/>
      <c r="I83" s="955"/>
      <c r="J83" s="955"/>
      <c r="K83" s="955"/>
      <c r="L83" s="956">
        <f ca="1">SUM(L84:L97)</f>
        <v>2</v>
      </c>
    </row>
    <row r="84" spans="1:12" ht="35.1" customHeight="1" outlineLevel="1" thickTop="1" x14ac:dyDescent="0.2">
      <c r="B84" s="928" t="s">
        <v>1162</v>
      </c>
      <c r="C84" s="929" t="s">
        <v>1163</v>
      </c>
      <c r="D84" s="932"/>
      <c r="E84" s="929"/>
      <c r="F84" s="957">
        <f ca="1">SUM(F85:F90)/MAX(C85:C90)</f>
        <v>0.5</v>
      </c>
      <c r="G84" s="958"/>
      <c r="H84" s="959">
        <f ca="1">IF(F84&lt;0.5,0,IF(F84&lt;0.7,2,IF(F84&lt;0.8,4,IF(F84&lt;0.9,6,IF(F84&lt;1,8,10)))))</f>
        <v>2</v>
      </c>
      <c r="I84" s="958"/>
      <c r="J84" s="959">
        <v>1</v>
      </c>
      <c r="K84" s="958"/>
      <c r="L84" s="960">
        <f ca="1">H84*J84</f>
        <v>2</v>
      </c>
    </row>
    <row r="85" spans="1:12" ht="35.1" customHeight="1" outlineLevel="1" x14ac:dyDescent="0.2">
      <c r="A85" s="945">
        <f>ROW(EPPO!$P$238)</f>
        <v>238</v>
      </c>
      <c r="B85" s="931"/>
      <c r="C85" s="930">
        <v>1</v>
      </c>
      <c r="D85" s="932" t="s">
        <v>369</v>
      </c>
      <c r="E85" s="929"/>
      <c r="F85" s="959">
        <f t="shared" ref="F85:F90" ca="1" si="18">INDIRECT(ADDRESS(A85,$A$5,,,"EPPO"))</f>
        <v>0</v>
      </c>
      <c r="G85" s="958"/>
      <c r="H85" s="958"/>
      <c r="I85" s="958"/>
      <c r="J85" s="958"/>
      <c r="K85" s="958"/>
      <c r="L85" s="961"/>
    </row>
    <row r="86" spans="1:12" ht="35.1" customHeight="1" outlineLevel="1" x14ac:dyDescent="0.2">
      <c r="A86" s="945">
        <f t="shared" ref="A86:A90" si="19">A85+4</f>
        <v>242</v>
      </c>
      <c r="B86" s="931"/>
      <c r="C86" s="930">
        <v>2</v>
      </c>
      <c r="D86" s="932" t="s">
        <v>374</v>
      </c>
      <c r="E86" s="929"/>
      <c r="F86" s="959">
        <f t="shared" ca="1" si="18"/>
        <v>1</v>
      </c>
      <c r="G86" s="958"/>
      <c r="H86" s="958"/>
      <c r="I86" s="958"/>
      <c r="J86" s="958"/>
      <c r="K86" s="958"/>
      <c r="L86" s="961"/>
    </row>
    <row r="87" spans="1:12" ht="35.1" customHeight="1" outlineLevel="1" x14ac:dyDescent="0.2">
      <c r="A87" s="945">
        <f t="shared" si="19"/>
        <v>246</v>
      </c>
      <c r="B87" s="931"/>
      <c r="C87" s="930">
        <v>3</v>
      </c>
      <c r="D87" s="932" t="s">
        <v>379</v>
      </c>
      <c r="E87" s="929"/>
      <c r="F87" s="959">
        <f t="shared" ca="1" si="18"/>
        <v>0</v>
      </c>
      <c r="G87" s="958"/>
      <c r="H87" s="958"/>
      <c r="I87" s="958"/>
      <c r="J87" s="958"/>
      <c r="K87" s="958"/>
      <c r="L87" s="961"/>
    </row>
    <row r="88" spans="1:12" ht="35.1" customHeight="1" outlineLevel="1" x14ac:dyDescent="0.2">
      <c r="A88" s="945">
        <f t="shared" si="19"/>
        <v>250</v>
      </c>
      <c r="B88" s="931"/>
      <c r="C88" s="930">
        <v>4</v>
      </c>
      <c r="D88" s="932" t="s">
        <v>382</v>
      </c>
      <c r="E88" s="929"/>
      <c r="F88" s="959">
        <f t="shared" ca="1" si="18"/>
        <v>0</v>
      </c>
      <c r="G88" s="958"/>
      <c r="H88" s="958"/>
      <c r="I88" s="958"/>
      <c r="J88" s="958"/>
      <c r="K88" s="958"/>
      <c r="L88" s="961"/>
    </row>
    <row r="89" spans="1:12" ht="35.1" customHeight="1" outlineLevel="1" x14ac:dyDescent="0.2">
      <c r="A89" s="945">
        <f t="shared" si="19"/>
        <v>254</v>
      </c>
      <c r="B89" s="931"/>
      <c r="C89" s="930">
        <v>5</v>
      </c>
      <c r="D89" s="932" t="s">
        <v>387</v>
      </c>
      <c r="E89" s="929"/>
      <c r="F89" s="959">
        <f t="shared" ca="1" si="18"/>
        <v>1</v>
      </c>
      <c r="G89" s="958"/>
      <c r="H89" s="958"/>
      <c r="I89" s="958"/>
      <c r="J89" s="958"/>
      <c r="K89" s="958"/>
      <c r="L89" s="961"/>
    </row>
    <row r="90" spans="1:12" ht="35.1" customHeight="1" outlineLevel="1" x14ac:dyDescent="0.2">
      <c r="A90" s="945">
        <f t="shared" si="19"/>
        <v>258</v>
      </c>
      <c r="B90" s="931"/>
      <c r="C90" s="930">
        <v>6</v>
      </c>
      <c r="D90" s="932" t="s">
        <v>392</v>
      </c>
      <c r="E90" s="929"/>
      <c r="F90" s="959">
        <f t="shared" ca="1" si="18"/>
        <v>1</v>
      </c>
      <c r="G90" s="958"/>
      <c r="H90" s="958"/>
      <c r="I90" s="958"/>
      <c r="J90" s="958"/>
      <c r="K90" s="958"/>
      <c r="L90" s="961"/>
    </row>
    <row r="91" spans="1:12" ht="35.1" customHeight="1" outlineLevel="1" x14ac:dyDescent="0.2">
      <c r="B91" s="928" t="s">
        <v>1164</v>
      </c>
      <c r="C91" s="929" t="s">
        <v>338</v>
      </c>
      <c r="D91" s="932"/>
      <c r="E91" s="929"/>
      <c r="F91" s="957">
        <f ca="1">SUM(F92:F97)/MAX(C92:C97)</f>
        <v>0.33333333333333331</v>
      </c>
      <c r="G91" s="958"/>
      <c r="H91" s="959">
        <f ca="1">IF(F91&lt;0.5,0,IF(F91&lt;0.7,2,IF(F91&lt;0.8,4,IF(F91&lt;0.9,6,IF(F91&lt;1,8,10)))))</f>
        <v>0</v>
      </c>
      <c r="I91" s="958"/>
      <c r="J91" s="959">
        <v>1</v>
      </c>
      <c r="K91" s="958"/>
      <c r="L91" s="960">
        <f ca="1">H91*J91</f>
        <v>0</v>
      </c>
    </row>
    <row r="92" spans="1:12" ht="35.1" customHeight="1" outlineLevel="1" x14ac:dyDescent="0.2">
      <c r="A92" s="945">
        <f>ROW(EPPO!$P$262)</f>
        <v>262</v>
      </c>
      <c r="B92" s="931"/>
      <c r="C92" s="930">
        <v>1</v>
      </c>
      <c r="D92" s="932" t="s">
        <v>397</v>
      </c>
      <c r="E92" s="929"/>
      <c r="F92" s="959">
        <f t="shared" ref="F92:F97" ca="1" si="20">INDIRECT(ADDRESS(A92,$A$5,,,"EPPO"))</f>
        <v>0</v>
      </c>
      <c r="G92" s="958"/>
      <c r="H92" s="958"/>
      <c r="I92" s="958"/>
      <c r="J92" s="958"/>
      <c r="K92" s="958"/>
      <c r="L92" s="961"/>
    </row>
    <row r="93" spans="1:12" ht="35.1" customHeight="1" outlineLevel="1" x14ac:dyDescent="0.2">
      <c r="A93" s="945">
        <f t="shared" ref="A93:A97" si="21">A92+4</f>
        <v>266</v>
      </c>
      <c r="B93" s="931"/>
      <c r="C93" s="930">
        <v>2</v>
      </c>
      <c r="D93" s="932" t="s">
        <v>402</v>
      </c>
      <c r="E93" s="929"/>
      <c r="F93" s="959">
        <f t="shared" ca="1" si="20"/>
        <v>0</v>
      </c>
      <c r="G93" s="958"/>
      <c r="H93" s="958"/>
      <c r="I93" s="958"/>
      <c r="J93" s="958"/>
      <c r="K93" s="958"/>
      <c r="L93" s="961"/>
    </row>
    <row r="94" spans="1:12" ht="35.1" customHeight="1" outlineLevel="1" x14ac:dyDescent="0.2">
      <c r="A94" s="945">
        <f t="shared" si="21"/>
        <v>270</v>
      </c>
      <c r="B94" s="931"/>
      <c r="C94" s="930">
        <v>3</v>
      </c>
      <c r="D94" s="932" t="s">
        <v>407</v>
      </c>
      <c r="E94" s="929"/>
      <c r="F94" s="959">
        <f t="shared" ca="1" si="20"/>
        <v>0</v>
      </c>
      <c r="G94" s="958"/>
      <c r="H94" s="958"/>
      <c r="I94" s="958"/>
      <c r="J94" s="958"/>
      <c r="K94" s="958"/>
      <c r="L94" s="961"/>
    </row>
    <row r="95" spans="1:12" ht="35.1" customHeight="1" outlineLevel="1" x14ac:dyDescent="0.2">
      <c r="A95" s="945">
        <f t="shared" si="21"/>
        <v>274</v>
      </c>
      <c r="B95" s="931"/>
      <c r="C95" s="930">
        <v>4</v>
      </c>
      <c r="D95" s="932" t="s">
        <v>411</v>
      </c>
      <c r="E95" s="929"/>
      <c r="F95" s="959">
        <f t="shared" ca="1" si="20"/>
        <v>1</v>
      </c>
      <c r="G95" s="958"/>
      <c r="H95" s="958"/>
      <c r="I95" s="958"/>
      <c r="J95" s="958"/>
      <c r="K95" s="958"/>
      <c r="L95" s="961"/>
    </row>
    <row r="96" spans="1:12" ht="35.1" customHeight="1" outlineLevel="1" x14ac:dyDescent="0.2">
      <c r="A96" s="945">
        <f t="shared" si="21"/>
        <v>278</v>
      </c>
      <c r="B96" s="931"/>
      <c r="C96" s="930">
        <v>5</v>
      </c>
      <c r="D96" s="932" t="s">
        <v>415</v>
      </c>
      <c r="E96" s="929"/>
      <c r="F96" s="959">
        <f t="shared" ca="1" si="20"/>
        <v>0</v>
      </c>
      <c r="G96" s="958"/>
      <c r="H96" s="958"/>
      <c r="I96" s="958"/>
      <c r="J96" s="958"/>
      <c r="K96" s="958"/>
      <c r="L96" s="961"/>
    </row>
    <row r="97" spans="1:12" ht="35.1" customHeight="1" outlineLevel="1" thickBot="1" x14ac:dyDescent="0.25">
      <c r="A97" s="945">
        <f t="shared" si="21"/>
        <v>282</v>
      </c>
      <c r="B97" s="933"/>
      <c r="C97" s="942">
        <v>6</v>
      </c>
      <c r="D97" s="934" t="s">
        <v>420</v>
      </c>
      <c r="E97" s="927"/>
      <c r="F97" s="962">
        <f t="shared" ca="1" si="20"/>
        <v>1</v>
      </c>
      <c r="G97" s="963"/>
      <c r="H97" s="963"/>
      <c r="I97" s="963"/>
      <c r="J97" s="963"/>
      <c r="K97" s="963"/>
      <c r="L97" s="964"/>
    </row>
    <row r="98" spans="1:12" ht="35.1" customHeight="1" thickTop="1" x14ac:dyDescent="0.2"/>
    <row r="108" spans="1:12" ht="35.1" customHeight="1" x14ac:dyDescent="0.2">
      <c r="D108" s="745" t="s">
        <v>1166</v>
      </c>
    </row>
    <row r="118" spans="4:4" ht="35.1" customHeight="1" x14ac:dyDescent="0.2">
      <c r="D118" s="926"/>
    </row>
  </sheetData>
  <printOptions horizontalCentered="1"/>
  <pageMargins left="0.31496062992125984" right="0.31496062992125984" top="0.59055118110236227" bottom="0.59055118110236227" header="0.31496062992125984" footer="0.31496062992125984"/>
  <pageSetup paperSize="9" scale="45" orientation="landscape" r:id="rId1"/>
  <rowBreaks count="3" manualBreakCount="3">
    <brk id="29" max="16383" man="1"/>
    <brk id="54" max="16383" man="1"/>
    <brk id="8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3EF27-5831-469B-A5C7-00C5C50161B8}">
  <dimension ref="A1:Q285"/>
  <sheetViews>
    <sheetView topLeftCell="E1" workbookViewId="0">
      <selection activeCell="Q5" sqref="Q5"/>
    </sheetView>
  </sheetViews>
  <sheetFormatPr defaultColWidth="12.625" defaultRowHeight="11.1" customHeight="1" x14ac:dyDescent="0.2"/>
  <cols>
    <col min="1" max="1" width="14.125" bestFit="1" customWidth="1"/>
    <col min="2" max="2" width="14" customWidth="1"/>
    <col min="3" max="3" width="9" customWidth="1"/>
    <col min="4" max="4" width="18.875" customWidth="1"/>
    <col min="5" max="5" width="7.625" customWidth="1"/>
    <col min="6" max="6" width="31.625" customWidth="1"/>
    <col min="7" max="7" width="12.125" customWidth="1"/>
    <col min="8" max="9" width="7.625" customWidth="1"/>
    <col min="10" max="10" width="40.625" customWidth="1"/>
    <col min="11" max="11" width="44.75" style="186" customWidth="1"/>
    <col min="12" max="28" width="7.625" customWidth="1"/>
  </cols>
  <sheetData>
    <row r="1" spans="1:17" ht="30" customHeight="1" thickBot="1" x14ac:dyDescent="0.25">
      <c r="A1" s="127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693" t="s">
        <v>1118</v>
      </c>
      <c r="J1" s="693"/>
      <c r="K1" s="128" t="s">
        <v>8</v>
      </c>
      <c r="L1" s="1" t="s">
        <v>9</v>
      </c>
    </row>
    <row r="2" spans="1:17" ht="11.1" customHeight="1" x14ac:dyDescent="0.25">
      <c r="A2" s="211" t="s">
        <v>312</v>
      </c>
      <c r="B2" s="212" t="s">
        <v>10</v>
      </c>
      <c r="C2" s="213" t="s">
        <v>11</v>
      </c>
      <c r="D2" s="212" t="s">
        <v>12</v>
      </c>
      <c r="E2" s="212">
        <v>1</v>
      </c>
      <c r="F2" s="212" t="s">
        <v>13</v>
      </c>
      <c r="G2" s="212" t="s">
        <v>14</v>
      </c>
      <c r="H2" s="222" t="s">
        <v>15</v>
      </c>
      <c r="I2" s="704" t="str">
        <f>[1]Aviva!I2</f>
        <v>Sim</v>
      </c>
      <c r="J2" s="704">
        <f>[1]Aviva!J2</f>
        <v>0</v>
      </c>
      <c r="K2" s="223" t="s">
        <v>16</v>
      </c>
      <c r="L2" s="214" t="s">
        <v>15</v>
      </c>
      <c r="N2" s="745">
        <f>IF(OR(H2="Sim",H2="sim"),1,0)</f>
        <v>1</v>
      </c>
      <c r="O2" s="745">
        <f>IF(OR(I2="Sim",I2="sim"),1,0)</f>
        <v>1</v>
      </c>
      <c r="P2" s="745">
        <f>N2*N3*N4*N5</f>
        <v>1</v>
      </c>
      <c r="Q2" s="745">
        <f>O2*O3*O4*O5</f>
        <v>1</v>
      </c>
    </row>
    <row r="3" spans="1:17" ht="11.1" customHeight="1" x14ac:dyDescent="0.25">
      <c r="A3" s="215" t="s">
        <v>312</v>
      </c>
      <c r="B3" s="3" t="s">
        <v>10</v>
      </c>
      <c r="C3" s="4" t="s">
        <v>11</v>
      </c>
      <c r="D3" s="3" t="s">
        <v>12</v>
      </c>
      <c r="E3" s="3">
        <v>1</v>
      </c>
      <c r="F3" s="3" t="s">
        <v>13</v>
      </c>
      <c r="G3" s="2" t="s">
        <v>21</v>
      </c>
      <c r="H3" s="5" t="s">
        <v>15</v>
      </c>
      <c r="I3" s="583" t="str">
        <f>[1]Aviva!I3</f>
        <v>Sim</v>
      </c>
      <c r="J3" s="583">
        <f>[1]Aviva!J3</f>
        <v>0</v>
      </c>
      <c r="K3" s="129" t="s">
        <v>104</v>
      </c>
      <c r="L3" s="216"/>
      <c r="N3" s="745">
        <f t="shared" ref="N3:O66" si="0">IF(OR(H3="Sim",H3="sim"),1,0)</f>
        <v>1</v>
      </c>
      <c r="O3" s="745">
        <f t="shared" si="0"/>
        <v>1</v>
      </c>
      <c r="P3" s="745"/>
      <c r="Q3" s="745"/>
    </row>
    <row r="4" spans="1:17" ht="11.1" customHeight="1" x14ac:dyDescent="0.25">
      <c r="A4" s="215" t="s">
        <v>312</v>
      </c>
      <c r="B4" s="3" t="s">
        <v>10</v>
      </c>
      <c r="C4" s="4" t="s">
        <v>11</v>
      </c>
      <c r="D4" s="3" t="s">
        <v>12</v>
      </c>
      <c r="E4" s="3">
        <v>1</v>
      </c>
      <c r="F4" s="3" t="s">
        <v>13</v>
      </c>
      <c r="G4" s="2" t="s">
        <v>19</v>
      </c>
      <c r="H4" s="5" t="s">
        <v>15</v>
      </c>
      <c r="I4" s="583" t="str">
        <f>[1]Aviva!I4</f>
        <v>sim</v>
      </c>
      <c r="J4" s="583">
        <f>[1]Aviva!J4</f>
        <v>0</v>
      </c>
      <c r="K4" s="129" t="s">
        <v>342</v>
      </c>
      <c r="L4" s="216"/>
      <c r="N4" s="745">
        <f t="shared" si="0"/>
        <v>1</v>
      </c>
      <c r="O4" s="745">
        <f t="shared" si="0"/>
        <v>1</v>
      </c>
      <c r="P4" s="745"/>
      <c r="Q4" s="745"/>
    </row>
    <row r="5" spans="1:17" ht="11.1" customHeight="1" thickBot="1" x14ac:dyDescent="0.3">
      <c r="A5" s="217" t="s">
        <v>312</v>
      </c>
      <c r="B5" s="218" t="s">
        <v>10</v>
      </c>
      <c r="C5" s="219" t="s">
        <v>11</v>
      </c>
      <c r="D5" s="218" t="s">
        <v>12</v>
      </c>
      <c r="E5" s="218">
        <v>1</v>
      </c>
      <c r="F5" s="218" t="s">
        <v>13</v>
      </c>
      <c r="G5" s="220" t="s">
        <v>17</v>
      </c>
      <c r="H5" s="224" t="s">
        <v>15</v>
      </c>
      <c r="I5" s="705" t="str">
        <f>[1]Aviva!I5</f>
        <v>Sim</v>
      </c>
      <c r="J5" s="705">
        <f>[1]Aviva!J5</f>
        <v>0</v>
      </c>
      <c r="K5" s="498" t="s">
        <v>341</v>
      </c>
      <c r="L5" s="221"/>
      <c r="N5" s="745">
        <f t="shared" si="0"/>
        <v>1</v>
      </c>
      <c r="O5" s="745">
        <f t="shared" si="0"/>
        <v>1</v>
      </c>
      <c r="P5" s="745"/>
      <c r="Q5" s="745"/>
    </row>
    <row r="6" spans="1:17" ht="11.1" customHeight="1" x14ac:dyDescent="0.25">
      <c r="A6" s="210" t="s">
        <v>312</v>
      </c>
      <c r="B6" s="538" t="s">
        <v>10</v>
      </c>
      <c r="C6" s="558" t="s">
        <v>11</v>
      </c>
      <c r="D6" s="538" t="s">
        <v>12</v>
      </c>
      <c r="E6" s="538">
        <v>2</v>
      </c>
      <c r="F6" s="538" t="s">
        <v>22</v>
      </c>
      <c r="G6" s="538" t="s">
        <v>14</v>
      </c>
      <c r="H6" s="181" t="s">
        <v>23</v>
      </c>
      <c r="I6" s="706" t="str">
        <f>[1]Aviva!I6</f>
        <v>Não</v>
      </c>
      <c r="J6" s="706">
        <f>[1]Aviva!J6</f>
        <v>0</v>
      </c>
      <c r="K6" s="182" t="s">
        <v>24</v>
      </c>
      <c r="L6" s="7" t="s">
        <v>23</v>
      </c>
      <c r="N6" s="745">
        <f t="shared" si="0"/>
        <v>0</v>
      </c>
      <c r="O6" s="745">
        <f t="shared" si="0"/>
        <v>0</v>
      </c>
      <c r="P6" s="745">
        <f>N6*N7*N8*N9</f>
        <v>0</v>
      </c>
      <c r="Q6" s="745">
        <f>O6*O7*O8*O9</f>
        <v>0</v>
      </c>
    </row>
    <row r="7" spans="1:17" ht="11.1" customHeight="1" x14ac:dyDescent="0.25">
      <c r="A7" s="2" t="s">
        <v>312</v>
      </c>
      <c r="B7" s="3" t="s">
        <v>10</v>
      </c>
      <c r="C7" s="4" t="s">
        <v>11</v>
      </c>
      <c r="D7" s="3" t="s">
        <v>12</v>
      </c>
      <c r="E7" s="3">
        <v>2</v>
      </c>
      <c r="F7" s="3" t="s">
        <v>22</v>
      </c>
      <c r="G7" s="2" t="s">
        <v>21</v>
      </c>
      <c r="H7" s="9" t="s">
        <v>23</v>
      </c>
      <c r="I7" s="707" t="str">
        <f>[1]Aviva!I7</f>
        <v>Não</v>
      </c>
      <c r="J7" s="707">
        <f>[1]Aviva!J7</f>
        <v>0</v>
      </c>
      <c r="K7" s="130" t="s">
        <v>105</v>
      </c>
      <c r="L7" s="7"/>
      <c r="N7" s="745">
        <f t="shared" si="0"/>
        <v>0</v>
      </c>
      <c r="O7" s="745">
        <f t="shared" si="0"/>
        <v>0</v>
      </c>
      <c r="P7" s="745"/>
      <c r="Q7" s="745"/>
    </row>
    <row r="8" spans="1:17" ht="11.1" customHeight="1" x14ac:dyDescent="0.25">
      <c r="A8" s="2" t="s">
        <v>312</v>
      </c>
      <c r="B8" s="3" t="s">
        <v>10</v>
      </c>
      <c r="C8" s="4" t="s">
        <v>11</v>
      </c>
      <c r="D8" s="3" t="s">
        <v>12</v>
      </c>
      <c r="E8" s="3">
        <v>2</v>
      </c>
      <c r="F8" s="3" t="s">
        <v>22</v>
      </c>
      <c r="G8" s="2" t="s">
        <v>19</v>
      </c>
      <c r="H8" s="9" t="s">
        <v>23</v>
      </c>
      <c r="I8" s="707" t="str">
        <f>[1]Aviva!I8</f>
        <v>Não</v>
      </c>
      <c r="J8" s="707">
        <f>[1]Aviva!J8</f>
        <v>0</v>
      </c>
      <c r="K8" s="130" t="s">
        <v>26</v>
      </c>
      <c r="L8" s="7"/>
      <c r="N8" s="745">
        <f t="shared" si="0"/>
        <v>0</v>
      </c>
      <c r="O8" s="745">
        <f t="shared" si="0"/>
        <v>0</v>
      </c>
      <c r="P8" s="745"/>
      <c r="Q8" s="745"/>
    </row>
    <row r="9" spans="1:17" ht="11.1" customHeight="1" x14ac:dyDescent="0.25">
      <c r="A9" s="2" t="s">
        <v>312</v>
      </c>
      <c r="B9" s="3" t="s">
        <v>10</v>
      </c>
      <c r="C9" s="4" t="s">
        <v>11</v>
      </c>
      <c r="D9" s="3" t="s">
        <v>12</v>
      </c>
      <c r="E9" s="3">
        <v>2</v>
      </c>
      <c r="F9" s="3" t="s">
        <v>22</v>
      </c>
      <c r="G9" s="2" t="s">
        <v>17</v>
      </c>
      <c r="H9" s="9" t="s">
        <v>23</v>
      </c>
      <c r="I9" s="707" t="str">
        <f>[1]Aviva!I9</f>
        <v>Não</v>
      </c>
      <c r="J9" s="707">
        <f>[1]Aviva!J9</f>
        <v>0</v>
      </c>
      <c r="K9" s="130" t="s">
        <v>25</v>
      </c>
      <c r="L9" s="8"/>
      <c r="N9" s="745">
        <f t="shared" si="0"/>
        <v>0</v>
      </c>
      <c r="O9" s="745">
        <f t="shared" si="0"/>
        <v>0</v>
      </c>
      <c r="P9" s="745"/>
      <c r="Q9" s="745"/>
    </row>
    <row r="10" spans="1:17" ht="11.1" customHeight="1" x14ac:dyDescent="0.25">
      <c r="A10" s="2" t="s">
        <v>312</v>
      </c>
      <c r="B10" s="3" t="s">
        <v>10</v>
      </c>
      <c r="C10" s="4" t="s">
        <v>11</v>
      </c>
      <c r="D10" s="3" t="s">
        <v>12</v>
      </c>
      <c r="E10" s="3">
        <v>3</v>
      </c>
      <c r="F10" s="3" t="s">
        <v>28</v>
      </c>
      <c r="G10" s="3" t="s">
        <v>14</v>
      </c>
      <c r="H10" s="5" t="s">
        <v>106</v>
      </c>
      <c r="I10" s="583" t="str">
        <f>[1]Aviva!I10</f>
        <v>Não</v>
      </c>
      <c r="J10" s="583" t="str">
        <f>[1]Aviva!J10</f>
        <v>Não abordas as principais variaveis socio economicas</v>
      </c>
      <c r="K10" s="129" t="s">
        <v>107</v>
      </c>
      <c r="L10" s="6" t="s">
        <v>23</v>
      </c>
      <c r="N10" s="745">
        <f t="shared" si="0"/>
        <v>0</v>
      </c>
      <c r="O10" s="745">
        <f t="shared" si="0"/>
        <v>0</v>
      </c>
      <c r="P10" s="745">
        <f>N10*N11*N12*N13</f>
        <v>0</v>
      </c>
      <c r="Q10" s="745">
        <f>O10*O11*O12*O13</f>
        <v>0</v>
      </c>
    </row>
    <row r="11" spans="1:17" ht="11.1" customHeight="1" x14ac:dyDescent="0.25">
      <c r="A11" s="2" t="s">
        <v>312</v>
      </c>
      <c r="B11" s="3" t="s">
        <v>10</v>
      </c>
      <c r="C11" s="4" t="s">
        <v>11</v>
      </c>
      <c r="D11" s="3" t="s">
        <v>12</v>
      </c>
      <c r="E11" s="3">
        <v>3</v>
      </c>
      <c r="F11" s="3" t="s">
        <v>28</v>
      </c>
      <c r="G11" s="2" t="s">
        <v>21</v>
      </c>
      <c r="H11" s="5" t="s">
        <v>106</v>
      </c>
      <c r="I11" s="583" t="str">
        <f>[1]Aviva!I11</f>
        <v>Não</v>
      </c>
      <c r="J11" s="583">
        <f>[1]Aviva!J11</f>
        <v>0</v>
      </c>
      <c r="K11" s="129" t="s">
        <v>111</v>
      </c>
      <c r="L11" s="7"/>
      <c r="N11" s="745">
        <f t="shared" si="0"/>
        <v>0</v>
      </c>
      <c r="O11" s="745">
        <f t="shared" si="0"/>
        <v>0</v>
      </c>
      <c r="P11" s="745"/>
      <c r="Q11" s="745"/>
    </row>
    <row r="12" spans="1:17" ht="11.1" customHeight="1" x14ac:dyDescent="0.25">
      <c r="A12" s="2" t="s">
        <v>312</v>
      </c>
      <c r="B12" s="3" t="s">
        <v>10</v>
      </c>
      <c r="C12" s="4" t="s">
        <v>11</v>
      </c>
      <c r="D12" s="3" t="s">
        <v>12</v>
      </c>
      <c r="E12" s="3">
        <v>3</v>
      </c>
      <c r="F12" s="3" t="s">
        <v>28</v>
      </c>
      <c r="G12" s="2" t="s">
        <v>19</v>
      </c>
      <c r="H12" s="5" t="s">
        <v>108</v>
      </c>
      <c r="I12" s="583" t="str">
        <f>[1]Aviva!I12</f>
        <v>Não</v>
      </c>
      <c r="J12" s="583">
        <f>[1]Aviva!J12</f>
        <v>0</v>
      </c>
      <c r="K12" s="129" t="s">
        <v>110</v>
      </c>
      <c r="L12" s="7"/>
      <c r="N12" s="745">
        <f t="shared" si="0"/>
        <v>1</v>
      </c>
      <c r="O12" s="745">
        <f t="shared" si="0"/>
        <v>0</v>
      </c>
      <c r="P12" s="745"/>
      <c r="Q12" s="745"/>
    </row>
    <row r="13" spans="1:17" ht="11.1" customHeight="1" x14ac:dyDescent="0.25">
      <c r="A13" s="2" t="s">
        <v>312</v>
      </c>
      <c r="B13" s="3" t="s">
        <v>10</v>
      </c>
      <c r="C13" s="4" t="s">
        <v>11</v>
      </c>
      <c r="D13" s="3" t="s">
        <v>12</v>
      </c>
      <c r="E13" s="3">
        <v>3</v>
      </c>
      <c r="F13" s="3" t="s">
        <v>28</v>
      </c>
      <c r="G13" s="2" t="s">
        <v>17</v>
      </c>
      <c r="H13" s="5" t="s">
        <v>108</v>
      </c>
      <c r="I13" s="583" t="str">
        <f>[1]Aviva!I13</f>
        <v>Não</v>
      </c>
      <c r="J13" s="583">
        <f>[1]Aviva!J13</f>
        <v>0</v>
      </c>
      <c r="K13" s="129" t="s">
        <v>109</v>
      </c>
      <c r="L13" s="8"/>
      <c r="N13" s="745">
        <f t="shared" si="0"/>
        <v>1</v>
      </c>
      <c r="O13" s="745">
        <f t="shared" si="0"/>
        <v>0</v>
      </c>
      <c r="P13" s="745"/>
      <c r="Q13" s="745"/>
    </row>
    <row r="14" spans="1:17" ht="11.1" customHeight="1" x14ac:dyDescent="0.25">
      <c r="A14" s="2" t="s">
        <v>312</v>
      </c>
      <c r="B14" s="3" t="s">
        <v>10</v>
      </c>
      <c r="C14" s="4" t="s">
        <v>11</v>
      </c>
      <c r="D14" s="3" t="s">
        <v>12</v>
      </c>
      <c r="E14" s="3">
        <v>4</v>
      </c>
      <c r="F14" s="3" t="s">
        <v>33</v>
      </c>
      <c r="G14" s="3" t="s">
        <v>14</v>
      </c>
      <c r="H14" s="5" t="s">
        <v>108</v>
      </c>
      <c r="I14" s="583" t="str">
        <f>[1]Aviva!I14</f>
        <v>não</v>
      </c>
      <c r="J14" s="583">
        <f>[1]Aviva!J14</f>
        <v>0</v>
      </c>
      <c r="K14" s="129" t="s">
        <v>39</v>
      </c>
      <c r="L14" s="6" t="s">
        <v>23</v>
      </c>
      <c r="N14" s="745">
        <f t="shared" si="0"/>
        <v>1</v>
      </c>
      <c r="O14" s="745">
        <f t="shared" si="0"/>
        <v>0</v>
      </c>
      <c r="P14" s="745">
        <f>N14*N15*N16*N17</f>
        <v>0</v>
      </c>
      <c r="Q14" s="745">
        <f>O14*O15*O16*O17</f>
        <v>0</v>
      </c>
    </row>
    <row r="15" spans="1:17" ht="11.1" customHeight="1" x14ac:dyDescent="0.25">
      <c r="A15" s="2" t="s">
        <v>312</v>
      </c>
      <c r="B15" s="3" t="s">
        <v>10</v>
      </c>
      <c r="C15" s="4" t="s">
        <v>11</v>
      </c>
      <c r="D15" s="3" t="s">
        <v>12</v>
      </c>
      <c r="E15" s="3">
        <v>4</v>
      </c>
      <c r="F15" s="3" t="s">
        <v>33</v>
      </c>
      <c r="G15" s="2" t="s">
        <v>21</v>
      </c>
      <c r="H15" s="5" t="s">
        <v>23</v>
      </c>
      <c r="I15" s="583" t="str">
        <f>[1]Aviva!I15</f>
        <v>Sim</v>
      </c>
      <c r="J15" s="583">
        <f>[1]Aviva!J15</f>
        <v>0</v>
      </c>
      <c r="K15" s="129" t="s">
        <v>114</v>
      </c>
      <c r="L15" s="7"/>
      <c r="N15" s="745">
        <f t="shared" si="0"/>
        <v>0</v>
      </c>
      <c r="O15" s="745">
        <f t="shared" si="0"/>
        <v>1</v>
      </c>
      <c r="P15" s="745"/>
      <c r="Q15" s="745"/>
    </row>
    <row r="16" spans="1:17" ht="11.1" customHeight="1" x14ac:dyDescent="0.25">
      <c r="A16" s="2" t="s">
        <v>312</v>
      </c>
      <c r="B16" s="3" t="s">
        <v>10</v>
      </c>
      <c r="C16" s="4" t="s">
        <v>11</v>
      </c>
      <c r="D16" s="3" t="s">
        <v>12</v>
      </c>
      <c r="E16" s="3">
        <v>4</v>
      </c>
      <c r="F16" s="3" t="s">
        <v>33</v>
      </c>
      <c r="G16" s="2" t="s">
        <v>19</v>
      </c>
      <c r="H16" s="5" t="s">
        <v>108</v>
      </c>
      <c r="I16" s="583" t="str">
        <f>[1]Aviva!I16</f>
        <v>Sim</v>
      </c>
      <c r="J16" s="583">
        <f>[1]Aviva!J16</f>
        <v>0</v>
      </c>
      <c r="K16" s="129" t="s">
        <v>113</v>
      </c>
      <c r="L16" s="7"/>
      <c r="N16" s="745">
        <f t="shared" si="0"/>
        <v>1</v>
      </c>
      <c r="O16" s="745">
        <f t="shared" si="0"/>
        <v>1</v>
      </c>
      <c r="P16" s="745"/>
      <c r="Q16" s="745"/>
    </row>
    <row r="17" spans="1:17" ht="11.1" customHeight="1" x14ac:dyDescent="0.25">
      <c r="A17" s="2" t="s">
        <v>312</v>
      </c>
      <c r="B17" s="3" t="s">
        <v>10</v>
      </c>
      <c r="C17" s="4" t="s">
        <v>11</v>
      </c>
      <c r="D17" s="3" t="s">
        <v>12</v>
      </c>
      <c r="E17" s="3">
        <v>4</v>
      </c>
      <c r="F17" s="3" t="s">
        <v>33</v>
      </c>
      <c r="G17" s="2" t="s">
        <v>17</v>
      </c>
      <c r="H17" s="5" t="s">
        <v>106</v>
      </c>
      <c r="I17" s="583" t="str">
        <f>[1]Aviva!I17</f>
        <v>Não</v>
      </c>
      <c r="J17" s="583">
        <f>[1]Aviva!J17</f>
        <v>0</v>
      </c>
      <c r="K17" s="129" t="s">
        <v>112</v>
      </c>
      <c r="L17" s="8"/>
      <c r="N17" s="745">
        <f t="shared" si="0"/>
        <v>0</v>
      </c>
      <c r="O17" s="745">
        <f t="shared" si="0"/>
        <v>0</v>
      </c>
      <c r="P17" s="745"/>
      <c r="Q17" s="745"/>
    </row>
    <row r="18" spans="1:17" ht="11.1" customHeight="1" x14ac:dyDescent="0.25">
      <c r="A18" s="2" t="s">
        <v>312</v>
      </c>
      <c r="B18" s="3" t="s">
        <v>10</v>
      </c>
      <c r="C18" s="4" t="s">
        <v>11</v>
      </c>
      <c r="D18" s="3" t="s">
        <v>12</v>
      </c>
      <c r="E18" s="3">
        <v>5</v>
      </c>
      <c r="F18" s="3" t="s">
        <v>38</v>
      </c>
      <c r="G18" s="3" t="s">
        <v>14</v>
      </c>
      <c r="H18" s="5" t="s">
        <v>15</v>
      </c>
      <c r="I18" s="583" t="str">
        <f>[1]Aviva!I18</f>
        <v>Sim</v>
      </c>
      <c r="J18" s="583">
        <f>[1]Aviva!J18</f>
        <v>0</v>
      </c>
      <c r="K18" s="129" t="s">
        <v>39</v>
      </c>
      <c r="L18" s="6" t="s">
        <v>15</v>
      </c>
      <c r="N18" s="745">
        <f t="shared" si="0"/>
        <v>1</v>
      </c>
      <c r="O18" s="745">
        <f t="shared" si="0"/>
        <v>1</v>
      </c>
      <c r="P18" s="745">
        <f>N18*N19*N20*N21</f>
        <v>1</v>
      </c>
      <c r="Q18" s="745">
        <f>O18*O19*O20*O21</f>
        <v>1</v>
      </c>
    </row>
    <row r="19" spans="1:17" ht="11.1" customHeight="1" x14ac:dyDescent="0.25">
      <c r="A19" s="2" t="s">
        <v>312</v>
      </c>
      <c r="B19" s="3" t="s">
        <v>10</v>
      </c>
      <c r="C19" s="4" t="s">
        <v>11</v>
      </c>
      <c r="D19" s="3" t="s">
        <v>12</v>
      </c>
      <c r="E19" s="3">
        <v>5</v>
      </c>
      <c r="F19" s="3" t="s">
        <v>38</v>
      </c>
      <c r="G19" s="2" t="s">
        <v>21</v>
      </c>
      <c r="H19" s="5" t="s">
        <v>15</v>
      </c>
      <c r="I19" s="583" t="str">
        <f>[1]Aviva!I19</f>
        <v>Sim</v>
      </c>
      <c r="J19" s="583">
        <f>[1]Aviva!J19</f>
        <v>0</v>
      </c>
      <c r="K19" s="129" t="s">
        <v>117</v>
      </c>
      <c r="L19" s="7"/>
      <c r="N19" s="745">
        <f t="shared" si="0"/>
        <v>1</v>
      </c>
      <c r="O19" s="745">
        <f t="shared" si="0"/>
        <v>1</v>
      </c>
      <c r="P19" s="745"/>
      <c r="Q19" s="745"/>
    </row>
    <row r="20" spans="1:17" ht="11.1" customHeight="1" x14ac:dyDescent="0.25">
      <c r="A20" s="2" t="s">
        <v>312</v>
      </c>
      <c r="B20" s="3" t="s">
        <v>10</v>
      </c>
      <c r="C20" s="4" t="s">
        <v>11</v>
      </c>
      <c r="D20" s="3" t="s">
        <v>12</v>
      </c>
      <c r="E20" s="3">
        <v>5</v>
      </c>
      <c r="F20" s="3" t="s">
        <v>38</v>
      </c>
      <c r="G20" s="2" t="s">
        <v>19</v>
      </c>
      <c r="H20" s="5" t="s">
        <v>15</v>
      </c>
      <c r="I20" s="583" t="str">
        <f>[1]Aviva!I20</f>
        <v>Sim</v>
      </c>
      <c r="J20" s="583">
        <f>[1]Aviva!J20</f>
        <v>0</v>
      </c>
      <c r="K20" s="129" t="s">
        <v>116</v>
      </c>
      <c r="L20" s="7"/>
      <c r="N20" s="745">
        <f t="shared" si="0"/>
        <v>1</v>
      </c>
      <c r="O20" s="745">
        <f t="shared" si="0"/>
        <v>1</v>
      </c>
      <c r="P20" s="745"/>
      <c r="Q20" s="745"/>
    </row>
    <row r="21" spans="1:17" ht="11.1" customHeight="1" x14ac:dyDescent="0.25">
      <c r="A21" s="2" t="s">
        <v>312</v>
      </c>
      <c r="B21" s="3" t="s">
        <v>10</v>
      </c>
      <c r="C21" s="4" t="s">
        <v>11</v>
      </c>
      <c r="D21" s="3" t="s">
        <v>12</v>
      </c>
      <c r="E21" s="3">
        <v>5</v>
      </c>
      <c r="F21" s="3" t="s">
        <v>38</v>
      </c>
      <c r="G21" s="2" t="s">
        <v>17</v>
      </c>
      <c r="H21" s="5" t="s">
        <v>15</v>
      </c>
      <c r="I21" s="583" t="str">
        <f>[1]Aviva!I21</f>
        <v>Sim</v>
      </c>
      <c r="J21" s="583">
        <f>[1]Aviva!J21</f>
        <v>0</v>
      </c>
      <c r="K21" s="129" t="s">
        <v>115</v>
      </c>
      <c r="L21" s="8"/>
      <c r="N21" s="745">
        <f t="shared" si="0"/>
        <v>1</v>
      </c>
      <c r="O21" s="745">
        <f t="shared" si="0"/>
        <v>1</v>
      </c>
      <c r="P21" s="745"/>
      <c r="Q21" s="745"/>
    </row>
    <row r="22" spans="1:17" ht="11.1" customHeight="1" x14ac:dyDescent="0.25">
      <c r="A22" s="10" t="s">
        <v>312</v>
      </c>
      <c r="B22" s="11" t="s">
        <v>10</v>
      </c>
      <c r="C22" s="12" t="s">
        <v>43</v>
      </c>
      <c r="D22" s="11" t="s">
        <v>44</v>
      </c>
      <c r="E22" s="11">
        <v>1</v>
      </c>
      <c r="F22" s="11" t="s">
        <v>45</v>
      </c>
      <c r="G22" s="11" t="s">
        <v>14</v>
      </c>
      <c r="H22" s="13" t="s">
        <v>15</v>
      </c>
      <c r="I22" s="708" t="str">
        <f>[1]Aviva!I22</f>
        <v>Sim</v>
      </c>
      <c r="J22" s="708">
        <f>[1]Aviva!J22</f>
        <v>0</v>
      </c>
      <c r="K22" s="135" t="s">
        <v>34</v>
      </c>
      <c r="L22" s="14" t="s">
        <v>15</v>
      </c>
      <c r="N22" s="745">
        <f t="shared" si="0"/>
        <v>1</v>
      </c>
      <c r="O22" s="745">
        <f t="shared" si="0"/>
        <v>1</v>
      </c>
      <c r="P22" s="745">
        <f>N22*N23*N24*N25</f>
        <v>1</v>
      </c>
      <c r="Q22" s="745">
        <f>O22*O23*O24*O25</f>
        <v>1</v>
      </c>
    </row>
    <row r="23" spans="1:17" ht="11.1" customHeight="1" x14ac:dyDescent="0.25">
      <c r="A23" s="10" t="s">
        <v>312</v>
      </c>
      <c r="B23" s="11" t="s">
        <v>10</v>
      </c>
      <c r="C23" s="12" t="s">
        <v>43</v>
      </c>
      <c r="D23" s="11" t="s">
        <v>44</v>
      </c>
      <c r="E23" s="11">
        <v>1</v>
      </c>
      <c r="F23" s="11" t="s">
        <v>45</v>
      </c>
      <c r="G23" s="15" t="s">
        <v>21</v>
      </c>
      <c r="H23" s="13" t="s">
        <v>15</v>
      </c>
      <c r="I23" s="708" t="str">
        <f>[1]Aviva!I23</f>
        <v>Sim</v>
      </c>
      <c r="J23" s="708">
        <f>[1]Aviva!J23</f>
        <v>0</v>
      </c>
      <c r="K23" s="135" t="s">
        <v>119</v>
      </c>
      <c r="L23" s="16"/>
      <c r="N23" s="745">
        <f t="shared" si="0"/>
        <v>1</v>
      </c>
      <c r="O23" s="745">
        <f t="shared" si="0"/>
        <v>1</v>
      </c>
      <c r="P23" s="745"/>
      <c r="Q23" s="745"/>
    </row>
    <row r="24" spans="1:17" ht="11.1" customHeight="1" x14ac:dyDescent="0.25">
      <c r="A24" s="10" t="s">
        <v>312</v>
      </c>
      <c r="B24" s="11" t="s">
        <v>10</v>
      </c>
      <c r="C24" s="12" t="s">
        <v>43</v>
      </c>
      <c r="D24" s="11" t="s">
        <v>44</v>
      </c>
      <c r="E24" s="11">
        <v>1</v>
      </c>
      <c r="F24" s="11" t="s">
        <v>45</v>
      </c>
      <c r="G24" s="15" t="s">
        <v>19</v>
      </c>
      <c r="H24" s="13" t="s">
        <v>15</v>
      </c>
      <c r="I24" s="708" t="str">
        <f>[1]Aviva!I24</f>
        <v>Sim</v>
      </c>
      <c r="J24" s="708">
        <f>[1]Aviva!J24</f>
        <v>0</v>
      </c>
      <c r="K24" s="135" t="s">
        <v>118</v>
      </c>
      <c r="L24" s="16"/>
      <c r="N24" s="745">
        <f t="shared" si="0"/>
        <v>1</v>
      </c>
      <c r="O24" s="745">
        <f t="shared" si="0"/>
        <v>1</v>
      </c>
      <c r="P24" s="745"/>
      <c r="Q24" s="745"/>
    </row>
    <row r="25" spans="1:17" ht="11.1" customHeight="1" thickBot="1" x14ac:dyDescent="0.3">
      <c r="A25" s="519" t="s">
        <v>312</v>
      </c>
      <c r="B25" s="537" t="s">
        <v>10</v>
      </c>
      <c r="C25" s="557" t="s">
        <v>43</v>
      </c>
      <c r="D25" s="537" t="s">
        <v>44</v>
      </c>
      <c r="E25" s="537">
        <v>1</v>
      </c>
      <c r="F25" s="537" t="s">
        <v>45</v>
      </c>
      <c r="G25" s="577" t="s">
        <v>17</v>
      </c>
      <c r="H25" s="594" t="s">
        <v>15</v>
      </c>
      <c r="I25" s="709" t="str">
        <f>[1]Aviva!I25</f>
        <v>Sim</v>
      </c>
      <c r="J25" s="709">
        <f>[1]Aviva!J25</f>
        <v>0</v>
      </c>
      <c r="K25" s="642" t="s">
        <v>50</v>
      </c>
      <c r="L25" s="16"/>
      <c r="N25" s="745">
        <f t="shared" si="0"/>
        <v>1</v>
      </c>
      <c r="O25" s="745">
        <f t="shared" si="0"/>
        <v>1</v>
      </c>
      <c r="P25" s="745"/>
      <c r="Q25" s="745"/>
    </row>
    <row r="26" spans="1:17" ht="11.1" customHeight="1" x14ac:dyDescent="0.25">
      <c r="A26" s="520" t="s">
        <v>312</v>
      </c>
      <c r="B26" s="539" t="s">
        <v>10</v>
      </c>
      <c r="C26" s="559" t="s">
        <v>43</v>
      </c>
      <c r="D26" s="539" t="s">
        <v>44</v>
      </c>
      <c r="E26" s="539">
        <v>2</v>
      </c>
      <c r="F26" s="539" t="s">
        <v>49</v>
      </c>
      <c r="G26" s="539" t="s">
        <v>14</v>
      </c>
      <c r="H26" s="599" t="s">
        <v>15</v>
      </c>
      <c r="I26" s="710" t="str">
        <f>[1]Aviva!I26</f>
        <v>Não</v>
      </c>
      <c r="J26" s="710">
        <f>[1]Aviva!J26</f>
        <v>0</v>
      </c>
      <c r="K26" s="643" t="s">
        <v>34</v>
      </c>
      <c r="L26" s="672" t="s">
        <v>23</v>
      </c>
      <c r="N26" s="745">
        <f t="shared" si="0"/>
        <v>1</v>
      </c>
      <c r="O26" s="745">
        <f t="shared" si="0"/>
        <v>0</v>
      </c>
      <c r="P26" s="745">
        <f>N26*N27*N28*N29</f>
        <v>0</v>
      </c>
      <c r="Q26" s="745">
        <f>O26*O27*O28*O29</f>
        <v>0</v>
      </c>
    </row>
    <row r="27" spans="1:17" ht="11.1" customHeight="1" x14ac:dyDescent="0.25">
      <c r="A27" s="522" t="s">
        <v>312</v>
      </c>
      <c r="B27" s="11" t="s">
        <v>10</v>
      </c>
      <c r="C27" s="12" t="s">
        <v>43</v>
      </c>
      <c r="D27" s="11" t="s">
        <v>44</v>
      </c>
      <c r="E27" s="11">
        <v>2</v>
      </c>
      <c r="F27" s="11" t="s">
        <v>49</v>
      </c>
      <c r="G27" s="15" t="s">
        <v>21</v>
      </c>
      <c r="H27" s="13" t="s">
        <v>15</v>
      </c>
      <c r="I27" s="708" t="str">
        <f>[1]Aviva!I27</f>
        <v>sim</v>
      </c>
      <c r="J27" s="708">
        <f>[1]Aviva!J27</f>
        <v>0</v>
      </c>
      <c r="K27" s="135" t="s">
        <v>121</v>
      </c>
      <c r="L27" s="674"/>
      <c r="N27" s="745">
        <f t="shared" si="0"/>
        <v>1</v>
      </c>
      <c r="O27" s="745">
        <f t="shared" si="0"/>
        <v>1</v>
      </c>
      <c r="P27" s="745"/>
      <c r="Q27" s="745"/>
    </row>
    <row r="28" spans="1:17" ht="11.1" customHeight="1" x14ac:dyDescent="0.25">
      <c r="A28" s="522" t="s">
        <v>312</v>
      </c>
      <c r="B28" s="11" t="s">
        <v>10</v>
      </c>
      <c r="C28" s="12" t="s">
        <v>43</v>
      </c>
      <c r="D28" s="11" t="s">
        <v>44</v>
      </c>
      <c r="E28" s="11">
        <v>2</v>
      </c>
      <c r="F28" s="11" t="s">
        <v>49</v>
      </c>
      <c r="G28" s="15" t="s">
        <v>19</v>
      </c>
      <c r="H28" s="13" t="s">
        <v>23</v>
      </c>
      <c r="I28" s="708" t="str">
        <f>[1]Aviva!I28</f>
        <v>não</v>
      </c>
      <c r="J28" s="708">
        <f>[1]Aviva!J28</f>
        <v>0</v>
      </c>
      <c r="K28" s="135" t="s">
        <v>120</v>
      </c>
      <c r="L28" s="674"/>
      <c r="N28" s="745">
        <f t="shared" si="0"/>
        <v>0</v>
      </c>
      <c r="O28" s="745">
        <f t="shared" si="0"/>
        <v>0</v>
      </c>
      <c r="P28" s="745"/>
      <c r="Q28" s="745"/>
    </row>
    <row r="29" spans="1:17" ht="11.1" customHeight="1" thickBot="1" x14ac:dyDescent="0.3">
      <c r="A29" s="523" t="s">
        <v>312</v>
      </c>
      <c r="B29" s="541" t="s">
        <v>10</v>
      </c>
      <c r="C29" s="561" t="s">
        <v>43</v>
      </c>
      <c r="D29" s="541" t="s">
        <v>44</v>
      </c>
      <c r="E29" s="541">
        <v>2</v>
      </c>
      <c r="F29" s="541" t="s">
        <v>49</v>
      </c>
      <c r="G29" s="579" t="s">
        <v>17</v>
      </c>
      <c r="H29" s="606" t="s">
        <v>15</v>
      </c>
      <c r="I29" s="711" t="str">
        <f>[1]Aviva!I29</f>
        <v>não</v>
      </c>
      <c r="J29" s="711">
        <f>[1]Aviva!J29</f>
        <v>0</v>
      </c>
      <c r="K29" s="645" t="s">
        <v>50</v>
      </c>
      <c r="L29" s="676"/>
      <c r="N29" s="745">
        <f t="shared" si="0"/>
        <v>1</v>
      </c>
      <c r="O29" s="745">
        <f t="shared" si="0"/>
        <v>0</v>
      </c>
      <c r="P29" s="745"/>
      <c r="Q29" s="745"/>
    </row>
    <row r="30" spans="1:17" ht="11.1" customHeight="1" x14ac:dyDescent="0.25">
      <c r="A30" s="524" t="s">
        <v>312</v>
      </c>
      <c r="B30" s="543" t="s">
        <v>10</v>
      </c>
      <c r="C30" s="563" t="s">
        <v>43</v>
      </c>
      <c r="D30" s="543" t="s">
        <v>44</v>
      </c>
      <c r="E30" s="543">
        <v>3</v>
      </c>
      <c r="F30" s="543" t="s">
        <v>53</v>
      </c>
      <c r="G30" s="543" t="s">
        <v>14</v>
      </c>
      <c r="H30" s="611" t="s">
        <v>15</v>
      </c>
      <c r="I30" s="712" t="str">
        <f>[1]Aviva!I30</f>
        <v>Sim</v>
      </c>
      <c r="J30" s="712">
        <f>[1]Aviva!J30</f>
        <v>0</v>
      </c>
      <c r="K30" s="647" t="s">
        <v>122</v>
      </c>
      <c r="L30" s="16" t="s">
        <v>23</v>
      </c>
      <c r="N30" s="745">
        <f t="shared" si="0"/>
        <v>1</v>
      </c>
      <c r="O30" s="745">
        <f t="shared" si="0"/>
        <v>1</v>
      </c>
      <c r="P30" s="745">
        <f>N30*N31*N32*N33</f>
        <v>0</v>
      </c>
      <c r="Q30" s="745">
        <f>O30*O31*O32*O33</f>
        <v>1</v>
      </c>
    </row>
    <row r="31" spans="1:17" ht="11.1" customHeight="1" x14ac:dyDescent="0.25">
      <c r="A31" s="10" t="s">
        <v>312</v>
      </c>
      <c r="B31" s="11" t="s">
        <v>10</v>
      </c>
      <c r="C31" s="12" t="s">
        <v>43</v>
      </c>
      <c r="D31" s="11" t="s">
        <v>44</v>
      </c>
      <c r="E31" s="11">
        <v>3</v>
      </c>
      <c r="F31" s="11" t="s">
        <v>53</v>
      </c>
      <c r="G31" s="15" t="s">
        <v>21</v>
      </c>
      <c r="H31" s="13" t="s">
        <v>23</v>
      </c>
      <c r="I31" s="708" t="str">
        <f>[1]Aviva!I31</f>
        <v>Sim</v>
      </c>
      <c r="J31" s="708">
        <f>[1]Aviva!J31</f>
        <v>0</v>
      </c>
      <c r="K31" s="135" t="s">
        <v>124</v>
      </c>
      <c r="L31" s="16"/>
      <c r="N31" s="745">
        <f t="shared" si="0"/>
        <v>0</v>
      </c>
      <c r="O31" s="745">
        <f t="shared" si="0"/>
        <v>1</v>
      </c>
      <c r="P31" s="745"/>
      <c r="Q31" s="745"/>
    </row>
    <row r="32" spans="1:17" ht="11.1" customHeight="1" x14ac:dyDescent="0.25">
      <c r="A32" s="10" t="s">
        <v>312</v>
      </c>
      <c r="B32" s="11" t="s">
        <v>10</v>
      </c>
      <c r="C32" s="12" t="s">
        <v>43</v>
      </c>
      <c r="D32" s="11" t="s">
        <v>44</v>
      </c>
      <c r="E32" s="11">
        <v>3</v>
      </c>
      <c r="F32" s="11" t="s">
        <v>53</v>
      </c>
      <c r="G32" s="15" t="s">
        <v>19</v>
      </c>
      <c r="H32" s="13" t="s">
        <v>15</v>
      </c>
      <c r="I32" s="708" t="str">
        <f>[1]Aviva!I32</f>
        <v>Sim</v>
      </c>
      <c r="J32" s="708">
        <f>[1]Aviva!J32</f>
        <v>0</v>
      </c>
      <c r="K32" s="135" t="s">
        <v>56</v>
      </c>
      <c r="L32" s="16"/>
      <c r="N32" s="745">
        <f t="shared" si="0"/>
        <v>1</v>
      </c>
      <c r="O32" s="745">
        <f t="shared" si="0"/>
        <v>1</v>
      </c>
      <c r="P32" s="745"/>
      <c r="Q32" s="745"/>
    </row>
    <row r="33" spans="1:17" ht="11.1" customHeight="1" thickBot="1" x14ac:dyDescent="0.3">
      <c r="A33" s="519" t="s">
        <v>312</v>
      </c>
      <c r="B33" s="537" t="s">
        <v>10</v>
      </c>
      <c r="C33" s="557" t="s">
        <v>43</v>
      </c>
      <c r="D33" s="537" t="s">
        <v>44</v>
      </c>
      <c r="E33" s="537">
        <v>3</v>
      </c>
      <c r="F33" s="537" t="s">
        <v>53</v>
      </c>
      <c r="G33" s="577" t="s">
        <v>17</v>
      </c>
      <c r="H33" s="594" t="s">
        <v>15</v>
      </c>
      <c r="I33" s="709" t="str">
        <f>[1]Aviva!I33</f>
        <v>Sim</v>
      </c>
      <c r="J33" s="709">
        <f>[1]Aviva!J33</f>
        <v>0</v>
      </c>
      <c r="K33" s="642" t="s">
        <v>123</v>
      </c>
      <c r="L33" s="16"/>
      <c r="N33" s="745">
        <f t="shared" si="0"/>
        <v>1</v>
      </c>
      <c r="O33" s="745">
        <f t="shared" si="0"/>
        <v>1</v>
      </c>
      <c r="P33" s="745"/>
      <c r="Q33" s="745"/>
    </row>
    <row r="34" spans="1:17" ht="11.1" customHeight="1" x14ac:dyDescent="0.25">
      <c r="A34" s="520" t="s">
        <v>312</v>
      </c>
      <c r="B34" s="539" t="s">
        <v>10</v>
      </c>
      <c r="C34" s="559" t="s">
        <v>43</v>
      </c>
      <c r="D34" s="539" t="s">
        <v>44</v>
      </c>
      <c r="E34" s="539">
        <v>4</v>
      </c>
      <c r="F34" s="539" t="s">
        <v>58</v>
      </c>
      <c r="G34" s="539" t="s">
        <v>14</v>
      </c>
      <c r="H34" s="599" t="s">
        <v>15</v>
      </c>
      <c r="I34" s="710" t="str">
        <f>[1]Aviva!I34</f>
        <v>Sim</v>
      </c>
      <c r="J34" s="710">
        <f>[1]Aviva!J34</f>
        <v>0</v>
      </c>
      <c r="K34" s="643" t="s">
        <v>59</v>
      </c>
      <c r="L34" s="672" t="s">
        <v>15</v>
      </c>
      <c r="N34" s="745">
        <f t="shared" si="0"/>
        <v>1</v>
      </c>
      <c r="O34" s="745">
        <f t="shared" si="0"/>
        <v>1</v>
      </c>
      <c r="P34" s="745">
        <f>N34*N35*N36*N37</f>
        <v>1</v>
      </c>
      <c r="Q34" s="745">
        <f>O34*O35*O36*O37</f>
        <v>1</v>
      </c>
    </row>
    <row r="35" spans="1:17" ht="11.1" customHeight="1" x14ac:dyDescent="0.25">
      <c r="A35" s="522" t="s">
        <v>312</v>
      </c>
      <c r="B35" s="11" t="s">
        <v>10</v>
      </c>
      <c r="C35" s="12" t="s">
        <v>43</v>
      </c>
      <c r="D35" s="11" t="s">
        <v>44</v>
      </c>
      <c r="E35" s="11">
        <v>4</v>
      </c>
      <c r="F35" s="11" t="s">
        <v>58</v>
      </c>
      <c r="G35" s="15" t="s">
        <v>21</v>
      </c>
      <c r="H35" s="13" t="s">
        <v>15</v>
      </c>
      <c r="I35" s="708" t="str">
        <f>[1]Aviva!I35</f>
        <v>Sim</v>
      </c>
      <c r="J35" s="708">
        <f>[1]Aviva!J35</f>
        <v>0</v>
      </c>
      <c r="K35" s="135" t="s">
        <v>125</v>
      </c>
      <c r="L35" s="674"/>
      <c r="N35" s="745">
        <f t="shared" si="0"/>
        <v>1</v>
      </c>
      <c r="O35" s="745">
        <f t="shared" si="0"/>
        <v>1</v>
      </c>
      <c r="P35" s="745"/>
      <c r="Q35" s="745"/>
    </row>
    <row r="36" spans="1:17" ht="11.1" customHeight="1" x14ac:dyDescent="0.25">
      <c r="A36" s="522" t="s">
        <v>312</v>
      </c>
      <c r="B36" s="11" t="s">
        <v>10</v>
      </c>
      <c r="C36" s="12" t="s">
        <v>43</v>
      </c>
      <c r="D36" s="11" t="s">
        <v>44</v>
      </c>
      <c r="E36" s="11">
        <v>4</v>
      </c>
      <c r="F36" s="11" t="s">
        <v>58</v>
      </c>
      <c r="G36" s="15" t="s">
        <v>19</v>
      </c>
      <c r="H36" s="13" t="s">
        <v>15</v>
      </c>
      <c r="I36" s="708" t="str">
        <f>[1]Aviva!I36</f>
        <v>Sim</v>
      </c>
      <c r="J36" s="708">
        <f>[1]Aviva!J36</f>
        <v>0</v>
      </c>
      <c r="K36" s="135" t="s">
        <v>340</v>
      </c>
      <c r="L36" s="674"/>
      <c r="N36" s="745">
        <f t="shared" si="0"/>
        <v>1</v>
      </c>
      <c r="O36" s="745">
        <f t="shared" si="0"/>
        <v>1</v>
      </c>
      <c r="P36" s="745"/>
      <c r="Q36" s="745"/>
    </row>
    <row r="37" spans="1:17" ht="11.1" customHeight="1" thickBot="1" x14ac:dyDescent="0.3">
      <c r="A37" s="523" t="s">
        <v>312</v>
      </c>
      <c r="B37" s="541" t="s">
        <v>10</v>
      </c>
      <c r="C37" s="561" t="s">
        <v>43</v>
      </c>
      <c r="D37" s="541" t="s">
        <v>44</v>
      </c>
      <c r="E37" s="541">
        <v>4</v>
      </c>
      <c r="F37" s="541" t="s">
        <v>58</v>
      </c>
      <c r="G37" s="579" t="s">
        <v>17</v>
      </c>
      <c r="H37" s="606" t="s">
        <v>15</v>
      </c>
      <c r="I37" s="606" t="str">
        <f>[1]Aviva!I37</f>
        <v>Sim</v>
      </c>
      <c r="J37" s="606">
        <f>[1]Aviva!J37</f>
        <v>0</v>
      </c>
      <c r="K37" s="656" t="s">
        <v>60</v>
      </c>
      <c r="L37" s="676"/>
      <c r="N37" s="745">
        <f t="shared" si="0"/>
        <v>1</v>
      </c>
      <c r="O37" s="745">
        <f t="shared" si="0"/>
        <v>1</v>
      </c>
      <c r="P37" s="745"/>
      <c r="Q37" s="745"/>
    </row>
    <row r="38" spans="1:17" ht="11.1" customHeight="1" x14ac:dyDescent="0.25">
      <c r="A38" s="210" t="s">
        <v>312</v>
      </c>
      <c r="B38" s="225" t="s">
        <v>10</v>
      </c>
      <c r="C38" s="226" t="s">
        <v>62</v>
      </c>
      <c r="D38" s="225" t="s">
        <v>63</v>
      </c>
      <c r="E38" s="225">
        <v>1</v>
      </c>
      <c r="F38" s="225" t="s">
        <v>45</v>
      </c>
      <c r="G38" s="225" t="s">
        <v>14</v>
      </c>
      <c r="H38" s="227" t="s">
        <v>15</v>
      </c>
      <c r="I38" s="713" t="str">
        <f>[1]Aviva!I38</f>
        <v>Sim</v>
      </c>
      <c r="J38" s="713">
        <f>[1]Aviva!J38</f>
        <v>0</v>
      </c>
      <c r="K38" s="228" t="s">
        <v>34</v>
      </c>
      <c r="L38" s="22" t="s">
        <v>15</v>
      </c>
      <c r="N38" s="745">
        <f t="shared" si="0"/>
        <v>1</v>
      </c>
      <c r="O38" s="745">
        <f t="shared" si="0"/>
        <v>1</v>
      </c>
      <c r="P38" s="745">
        <f>N38*N39*N40*N41</f>
        <v>1</v>
      </c>
      <c r="Q38" s="745">
        <f>O38*O39*O40*O41</f>
        <v>1</v>
      </c>
    </row>
    <row r="39" spans="1:17" ht="11.1" customHeight="1" x14ac:dyDescent="0.25">
      <c r="A39" s="2" t="s">
        <v>312</v>
      </c>
      <c r="B39" s="17" t="s">
        <v>10</v>
      </c>
      <c r="C39" s="18" t="s">
        <v>62</v>
      </c>
      <c r="D39" s="17" t="s">
        <v>63</v>
      </c>
      <c r="E39" s="17">
        <v>1</v>
      </c>
      <c r="F39" s="17" t="s">
        <v>45</v>
      </c>
      <c r="G39" s="21" t="s">
        <v>21</v>
      </c>
      <c r="H39" s="19" t="s">
        <v>15</v>
      </c>
      <c r="I39" s="624" t="str">
        <f>[1]Aviva!I39</f>
        <v>Sim</v>
      </c>
      <c r="J39" s="624">
        <f>[1]Aviva!J39</f>
        <v>0</v>
      </c>
      <c r="K39" s="133" t="s">
        <v>128</v>
      </c>
      <c r="L39" s="22"/>
      <c r="N39" s="745">
        <f t="shared" si="0"/>
        <v>1</v>
      </c>
      <c r="O39" s="745">
        <f t="shared" si="0"/>
        <v>1</v>
      </c>
      <c r="P39" s="745"/>
      <c r="Q39" s="745"/>
    </row>
    <row r="40" spans="1:17" ht="11.1" customHeight="1" x14ac:dyDescent="0.25">
      <c r="A40" s="2" t="s">
        <v>312</v>
      </c>
      <c r="B40" s="17" t="s">
        <v>10</v>
      </c>
      <c r="C40" s="18" t="s">
        <v>62</v>
      </c>
      <c r="D40" s="17" t="s">
        <v>63</v>
      </c>
      <c r="E40" s="17">
        <v>1</v>
      </c>
      <c r="F40" s="17" t="s">
        <v>45</v>
      </c>
      <c r="G40" s="21" t="s">
        <v>19</v>
      </c>
      <c r="H40" s="19" t="s">
        <v>15</v>
      </c>
      <c r="I40" s="624" t="str">
        <f>[1]Aviva!I40</f>
        <v>Sim</v>
      </c>
      <c r="J40" s="624">
        <f>[1]Aviva!J40</f>
        <v>0</v>
      </c>
      <c r="K40" s="133" t="s">
        <v>127</v>
      </c>
      <c r="L40" s="22"/>
      <c r="N40" s="745">
        <f t="shared" si="0"/>
        <v>1</v>
      </c>
      <c r="O40" s="745">
        <f t="shared" si="0"/>
        <v>1</v>
      </c>
      <c r="P40" s="745"/>
      <c r="Q40" s="745"/>
    </row>
    <row r="41" spans="1:17" ht="11.1" customHeight="1" thickBot="1" x14ac:dyDescent="0.3">
      <c r="A41" s="209" t="s">
        <v>312</v>
      </c>
      <c r="B41" s="250" t="s">
        <v>10</v>
      </c>
      <c r="C41" s="251" t="s">
        <v>62</v>
      </c>
      <c r="D41" s="250" t="s">
        <v>63</v>
      </c>
      <c r="E41" s="250">
        <v>1</v>
      </c>
      <c r="F41" s="250" t="s">
        <v>45</v>
      </c>
      <c r="G41" s="252" t="s">
        <v>17</v>
      </c>
      <c r="H41" s="253" t="s">
        <v>15</v>
      </c>
      <c r="I41" s="714" t="str">
        <f>[1]Aviva!I41</f>
        <v>Sim</v>
      </c>
      <c r="J41" s="714">
        <f>[1]Aviva!J41</f>
        <v>0</v>
      </c>
      <c r="K41" s="254" t="s">
        <v>126</v>
      </c>
      <c r="L41" s="22"/>
      <c r="N41" s="745">
        <f t="shared" si="0"/>
        <v>1</v>
      </c>
      <c r="O41" s="745">
        <f t="shared" si="0"/>
        <v>1</v>
      </c>
      <c r="P41" s="745"/>
      <c r="Q41" s="745"/>
    </row>
    <row r="42" spans="1:17" ht="11.1" customHeight="1" x14ac:dyDescent="0.25">
      <c r="A42" s="211" t="s">
        <v>312</v>
      </c>
      <c r="B42" s="236" t="s">
        <v>10</v>
      </c>
      <c r="C42" s="237" t="s">
        <v>62</v>
      </c>
      <c r="D42" s="236" t="s">
        <v>63</v>
      </c>
      <c r="E42" s="236">
        <v>2</v>
      </c>
      <c r="F42" s="236" t="s">
        <v>49</v>
      </c>
      <c r="G42" s="236" t="s">
        <v>14</v>
      </c>
      <c r="H42" s="238" t="s">
        <v>15</v>
      </c>
      <c r="I42" s="715" t="str">
        <f>[1]Aviva!I42</f>
        <v>Sim</v>
      </c>
      <c r="J42" s="715">
        <f>[1]Aviva!J42</f>
        <v>0</v>
      </c>
      <c r="K42" s="239" t="s">
        <v>34</v>
      </c>
      <c r="L42" s="240" t="s">
        <v>23</v>
      </c>
      <c r="N42" s="745">
        <f t="shared" si="0"/>
        <v>1</v>
      </c>
      <c r="O42" s="745">
        <f t="shared" si="0"/>
        <v>1</v>
      </c>
      <c r="P42" s="745">
        <f>N42*N43*N44*N45</f>
        <v>0</v>
      </c>
      <c r="Q42" s="745">
        <f>O42*O43*O44*O45</f>
        <v>0</v>
      </c>
    </row>
    <row r="43" spans="1:17" ht="11.1" customHeight="1" x14ac:dyDescent="0.25">
      <c r="A43" s="215" t="s">
        <v>312</v>
      </c>
      <c r="B43" s="17" t="s">
        <v>10</v>
      </c>
      <c r="C43" s="18" t="s">
        <v>62</v>
      </c>
      <c r="D43" s="17" t="s">
        <v>63</v>
      </c>
      <c r="E43" s="17">
        <v>2</v>
      </c>
      <c r="F43" s="17" t="s">
        <v>49</v>
      </c>
      <c r="G43" s="21" t="s">
        <v>21</v>
      </c>
      <c r="H43" s="19" t="s">
        <v>23</v>
      </c>
      <c r="I43" s="624" t="str">
        <f>[1]Aviva!I43</f>
        <v>Não</v>
      </c>
      <c r="J43" s="624">
        <f>[1]Aviva!J43</f>
        <v>0</v>
      </c>
      <c r="K43" s="133" t="s">
        <v>130</v>
      </c>
      <c r="L43" s="241"/>
      <c r="N43" s="745">
        <f t="shared" si="0"/>
        <v>0</v>
      </c>
      <c r="O43" s="745">
        <f t="shared" si="0"/>
        <v>0</v>
      </c>
      <c r="P43" s="745"/>
      <c r="Q43" s="745"/>
    </row>
    <row r="44" spans="1:17" ht="11.1" customHeight="1" x14ac:dyDescent="0.25">
      <c r="A44" s="215" t="s">
        <v>312</v>
      </c>
      <c r="B44" s="17" t="s">
        <v>10</v>
      </c>
      <c r="C44" s="18" t="s">
        <v>62</v>
      </c>
      <c r="D44" s="17" t="s">
        <v>63</v>
      </c>
      <c r="E44" s="17">
        <v>2</v>
      </c>
      <c r="F44" s="17" t="s">
        <v>49</v>
      </c>
      <c r="G44" s="21" t="s">
        <v>19</v>
      </c>
      <c r="H44" s="19" t="s">
        <v>23</v>
      </c>
      <c r="I44" s="624" t="str">
        <f>[1]Aviva!I44</f>
        <v>Não</v>
      </c>
      <c r="J44" s="624">
        <f>[1]Aviva!J44</f>
        <v>0</v>
      </c>
      <c r="K44" s="133" t="s">
        <v>129</v>
      </c>
      <c r="L44" s="241"/>
      <c r="N44" s="745">
        <f t="shared" si="0"/>
        <v>0</v>
      </c>
      <c r="O44" s="745">
        <f t="shared" si="0"/>
        <v>0</v>
      </c>
      <c r="P44" s="745"/>
      <c r="Q44" s="745"/>
    </row>
    <row r="45" spans="1:17" ht="11.1" customHeight="1" thickBot="1" x14ac:dyDescent="0.3">
      <c r="A45" s="217" t="s">
        <v>312</v>
      </c>
      <c r="B45" s="244" t="s">
        <v>10</v>
      </c>
      <c r="C45" s="245" t="s">
        <v>62</v>
      </c>
      <c r="D45" s="244" t="s">
        <v>63</v>
      </c>
      <c r="E45" s="244">
        <v>2</v>
      </c>
      <c r="F45" s="244" t="s">
        <v>49</v>
      </c>
      <c r="G45" s="246" t="s">
        <v>17</v>
      </c>
      <c r="H45" s="247" t="s">
        <v>15</v>
      </c>
      <c r="I45" s="716" t="str">
        <f>[1]Aviva!I45</f>
        <v>Sim</v>
      </c>
      <c r="J45" s="716">
        <f>[1]Aviva!J45</f>
        <v>0</v>
      </c>
      <c r="K45" s="248" t="s">
        <v>50</v>
      </c>
      <c r="L45" s="249"/>
      <c r="N45" s="745">
        <f t="shared" si="0"/>
        <v>1</v>
      </c>
      <c r="O45" s="745">
        <f t="shared" si="0"/>
        <v>1</v>
      </c>
      <c r="P45" s="745"/>
      <c r="Q45" s="745"/>
    </row>
    <row r="46" spans="1:17" ht="11.1" customHeight="1" x14ac:dyDescent="0.25">
      <c r="A46" s="210" t="s">
        <v>312</v>
      </c>
      <c r="B46" s="225" t="s">
        <v>10</v>
      </c>
      <c r="C46" s="226" t="s">
        <v>62</v>
      </c>
      <c r="D46" s="225" t="s">
        <v>63</v>
      </c>
      <c r="E46" s="225">
        <v>3</v>
      </c>
      <c r="F46" s="225" t="s">
        <v>53</v>
      </c>
      <c r="G46" s="225" t="s">
        <v>14</v>
      </c>
      <c r="H46" s="227" t="s">
        <v>15</v>
      </c>
      <c r="I46" s="713" t="str">
        <f>[1]Aviva!I46</f>
        <v>Sim</v>
      </c>
      <c r="J46" s="713">
        <f>[1]Aviva!J46</f>
        <v>0</v>
      </c>
      <c r="K46" s="228" t="s">
        <v>131</v>
      </c>
      <c r="L46" s="22" t="s">
        <v>15</v>
      </c>
      <c r="N46" s="745">
        <f t="shared" si="0"/>
        <v>1</v>
      </c>
      <c r="O46" s="745">
        <f t="shared" si="0"/>
        <v>1</v>
      </c>
      <c r="P46" s="745">
        <f>N46*N47*N48*N49</f>
        <v>1</v>
      </c>
      <c r="Q46" s="745">
        <f>O46*O47*O48*O49</f>
        <v>1</v>
      </c>
    </row>
    <row r="47" spans="1:17" ht="11.1" customHeight="1" x14ac:dyDescent="0.25">
      <c r="A47" s="2" t="s">
        <v>312</v>
      </c>
      <c r="B47" s="17" t="s">
        <v>10</v>
      </c>
      <c r="C47" s="18" t="s">
        <v>62</v>
      </c>
      <c r="D47" s="17" t="s">
        <v>63</v>
      </c>
      <c r="E47" s="17">
        <v>3</v>
      </c>
      <c r="F47" s="17" t="s">
        <v>53</v>
      </c>
      <c r="G47" s="21" t="s">
        <v>21</v>
      </c>
      <c r="H47" s="19" t="s">
        <v>15</v>
      </c>
      <c r="I47" s="624" t="str">
        <f>[1]Aviva!I47</f>
        <v>Sim</v>
      </c>
      <c r="J47" s="624">
        <f>[1]Aviva!J47</f>
        <v>0</v>
      </c>
      <c r="K47" s="133" t="s">
        <v>134</v>
      </c>
      <c r="L47" s="22"/>
      <c r="N47" s="745">
        <f t="shared" si="0"/>
        <v>1</v>
      </c>
      <c r="O47" s="745">
        <f t="shared" si="0"/>
        <v>1</v>
      </c>
      <c r="P47" s="745"/>
      <c r="Q47" s="745"/>
    </row>
    <row r="48" spans="1:17" ht="11.1" customHeight="1" x14ac:dyDescent="0.25">
      <c r="A48" s="2" t="s">
        <v>312</v>
      </c>
      <c r="B48" s="17" t="s">
        <v>10</v>
      </c>
      <c r="C48" s="18" t="s">
        <v>62</v>
      </c>
      <c r="D48" s="17" t="s">
        <v>63</v>
      </c>
      <c r="E48" s="17">
        <v>3</v>
      </c>
      <c r="F48" s="17" t="s">
        <v>53</v>
      </c>
      <c r="G48" s="21" t="s">
        <v>19</v>
      </c>
      <c r="H48" s="19" t="s">
        <v>15</v>
      </c>
      <c r="I48" s="624" t="str">
        <f>[1]Aviva!I48</f>
        <v>Sim</v>
      </c>
      <c r="J48" s="624">
        <f>[1]Aviva!J48</f>
        <v>0</v>
      </c>
      <c r="K48" s="133" t="s">
        <v>133</v>
      </c>
      <c r="L48" s="22"/>
      <c r="N48" s="745">
        <f t="shared" si="0"/>
        <v>1</v>
      </c>
      <c r="O48" s="745">
        <f t="shared" si="0"/>
        <v>1</v>
      </c>
      <c r="P48" s="745"/>
      <c r="Q48" s="745"/>
    </row>
    <row r="49" spans="1:17" ht="11.1" customHeight="1" x14ac:dyDescent="0.25">
      <c r="A49" s="2" t="s">
        <v>312</v>
      </c>
      <c r="B49" s="17" t="s">
        <v>10</v>
      </c>
      <c r="C49" s="18" t="s">
        <v>62</v>
      </c>
      <c r="D49" s="17" t="s">
        <v>63</v>
      </c>
      <c r="E49" s="17">
        <v>3</v>
      </c>
      <c r="F49" s="17" t="s">
        <v>53</v>
      </c>
      <c r="G49" s="21" t="s">
        <v>17</v>
      </c>
      <c r="H49" s="19" t="s">
        <v>15</v>
      </c>
      <c r="I49" s="624" t="str">
        <f>[1]Aviva!I49</f>
        <v>Sim</v>
      </c>
      <c r="J49" s="624">
        <f>[1]Aviva!J49</f>
        <v>0</v>
      </c>
      <c r="K49" s="133" t="s">
        <v>132</v>
      </c>
      <c r="L49" s="23"/>
      <c r="N49" s="745">
        <f t="shared" si="0"/>
        <v>1</v>
      </c>
      <c r="O49" s="745">
        <f t="shared" si="0"/>
        <v>1</v>
      </c>
      <c r="P49" s="745"/>
      <c r="Q49" s="745"/>
    </row>
    <row r="50" spans="1:17" ht="11.1" customHeight="1" x14ac:dyDescent="0.25">
      <c r="A50" s="2" t="s">
        <v>312</v>
      </c>
      <c r="B50" s="17" t="s">
        <v>10</v>
      </c>
      <c r="C50" s="18" t="s">
        <v>62</v>
      </c>
      <c r="D50" s="17" t="s">
        <v>63</v>
      </c>
      <c r="E50" s="17">
        <v>4</v>
      </c>
      <c r="F50" s="17" t="s">
        <v>72</v>
      </c>
      <c r="G50" s="17" t="s">
        <v>14</v>
      </c>
      <c r="H50" s="19" t="s">
        <v>15</v>
      </c>
      <c r="I50" s="624" t="str">
        <f>[1]Aviva!I50</f>
        <v>Sim</v>
      </c>
      <c r="J50" s="624">
        <f>[1]Aviva!J50</f>
        <v>0</v>
      </c>
      <c r="K50" s="133" t="s">
        <v>135</v>
      </c>
      <c r="L50" s="20" t="s">
        <v>15</v>
      </c>
      <c r="N50" s="745">
        <f t="shared" si="0"/>
        <v>1</v>
      </c>
      <c r="O50" s="745">
        <f t="shared" si="0"/>
        <v>1</v>
      </c>
      <c r="P50" s="745">
        <f>N50*N51*N52*N53</f>
        <v>1</v>
      </c>
      <c r="Q50" s="745">
        <f>O50*O51*O52*O53</f>
        <v>1</v>
      </c>
    </row>
    <row r="51" spans="1:17" ht="11.1" customHeight="1" x14ac:dyDescent="0.25">
      <c r="A51" s="2" t="s">
        <v>312</v>
      </c>
      <c r="B51" s="17" t="s">
        <v>10</v>
      </c>
      <c r="C51" s="18" t="s">
        <v>62</v>
      </c>
      <c r="D51" s="17" t="s">
        <v>63</v>
      </c>
      <c r="E51" s="17">
        <v>4</v>
      </c>
      <c r="F51" s="17" t="s">
        <v>72</v>
      </c>
      <c r="G51" s="21" t="s">
        <v>21</v>
      </c>
      <c r="H51" s="19" t="s">
        <v>15</v>
      </c>
      <c r="I51" s="624" t="str">
        <f>[1]Aviva!I51</f>
        <v>Sim</v>
      </c>
      <c r="J51" s="624">
        <f>[1]Aviva!J51</f>
        <v>0</v>
      </c>
      <c r="K51" s="133" t="s">
        <v>76</v>
      </c>
      <c r="L51" s="22"/>
      <c r="N51" s="745">
        <f t="shared" si="0"/>
        <v>1</v>
      </c>
      <c r="O51" s="745">
        <f t="shared" si="0"/>
        <v>1</v>
      </c>
      <c r="P51" s="745"/>
      <c r="Q51" s="745"/>
    </row>
    <row r="52" spans="1:17" ht="11.1" customHeight="1" x14ac:dyDescent="0.25">
      <c r="A52" s="2" t="s">
        <v>312</v>
      </c>
      <c r="B52" s="17" t="s">
        <v>10</v>
      </c>
      <c r="C52" s="18" t="s">
        <v>62</v>
      </c>
      <c r="D52" s="17" t="s">
        <v>63</v>
      </c>
      <c r="E52" s="17">
        <v>4</v>
      </c>
      <c r="F52" s="17" t="s">
        <v>72</v>
      </c>
      <c r="G52" s="21" t="s">
        <v>19</v>
      </c>
      <c r="H52" s="19" t="s">
        <v>15</v>
      </c>
      <c r="I52" s="624" t="str">
        <f>[1]Aviva!I52</f>
        <v>Sim</v>
      </c>
      <c r="J52" s="624">
        <f>[1]Aviva!J52</f>
        <v>0</v>
      </c>
      <c r="K52" s="133" t="s">
        <v>137</v>
      </c>
      <c r="L52" s="22"/>
      <c r="N52" s="745">
        <f t="shared" si="0"/>
        <v>1</v>
      </c>
      <c r="O52" s="745">
        <f t="shared" si="0"/>
        <v>1</v>
      </c>
      <c r="P52" s="745"/>
      <c r="Q52" s="745"/>
    </row>
    <row r="53" spans="1:17" ht="11.1" customHeight="1" thickBot="1" x14ac:dyDescent="0.3">
      <c r="A53" s="209" t="s">
        <v>312</v>
      </c>
      <c r="B53" s="250" t="s">
        <v>10</v>
      </c>
      <c r="C53" s="251" t="s">
        <v>62</v>
      </c>
      <c r="D53" s="250" t="s">
        <v>63</v>
      </c>
      <c r="E53" s="250">
        <v>4</v>
      </c>
      <c r="F53" s="250" t="s">
        <v>72</v>
      </c>
      <c r="G53" s="252" t="s">
        <v>17</v>
      </c>
      <c r="H53" s="253" t="s">
        <v>15</v>
      </c>
      <c r="I53" s="714" t="str">
        <f>[1]Aviva!I53</f>
        <v>Sim</v>
      </c>
      <c r="J53" s="714">
        <f>[1]Aviva!J53</f>
        <v>0</v>
      </c>
      <c r="K53" s="254" t="s">
        <v>136</v>
      </c>
      <c r="L53" s="22"/>
      <c r="N53" s="745">
        <f t="shared" si="0"/>
        <v>1</v>
      </c>
      <c r="O53" s="745">
        <f t="shared" si="0"/>
        <v>1</v>
      </c>
      <c r="P53" s="745"/>
      <c r="Q53" s="745"/>
    </row>
    <row r="54" spans="1:17" ht="11.1" customHeight="1" x14ac:dyDescent="0.25">
      <c r="A54" s="436" t="s">
        <v>312</v>
      </c>
      <c r="B54" s="443" t="s">
        <v>10</v>
      </c>
      <c r="C54" s="447" t="s">
        <v>77</v>
      </c>
      <c r="D54" s="443" t="s">
        <v>78</v>
      </c>
      <c r="E54" s="443">
        <v>1</v>
      </c>
      <c r="F54" s="443" t="s">
        <v>79</v>
      </c>
      <c r="G54" s="443" t="s">
        <v>14</v>
      </c>
      <c r="H54" s="455" t="s">
        <v>15</v>
      </c>
      <c r="I54" s="717" t="str">
        <f>[1]Aviva!I54</f>
        <v>sim</v>
      </c>
      <c r="J54" s="717">
        <f>[1]Aviva!J54</f>
        <v>0</v>
      </c>
      <c r="K54" s="496" t="s">
        <v>34</v>
      </c>
      <c r="L54" s="506" t="s">
        <v>23</v>
      </c>
      <c r="N54" s="745">
        <f t="shared" si="0"/>
        <v>1</v>
      </c>
      <c r="O54" s="745">
        <f t="shared" si="0"/>
        <v>1</v>
      </c>
      <c r="P54" s="745">
        <f>N54*N55*N56*N57</f>
        <v>0</v>
      </c>
      <c r="Q54" s="745">
        <f>O54*O55*O56*O57</f>
        <v>1</v>
      </c>
    </row>
    <row r="55" spans="1:17" ht="11.1" customHeight="1" x14ac:dyDescent="0.25">
      <c r="A55" s="438" t="s">
        <v>312</v>
      </c>
      <c r="B55" s="32" t="s">
        <v>10</v>
      </c>
      <c r="C55" s="33" t="s">
        <v>77</v>
      </c>
      <c r="D55" s="32" t="s">
        <v>78</v>
      </c>
      <c r="E55" s="32">
        <v>1</v>
      </c>
      <c r="F55" s="32" t="s">
        <v>79</v>
      </c>
      <c r="G55" s="31" t="s">
        <v>21</v>
      </c>
      <c r="H55" s="34" t="s">
        <v>15</v>
      </c>
      <c r="I55" s="718" t="str">
        <f>[1]Aviva!I55</f>
        <v>Sim</v>
      </c>
      <c r="J55" s="718">
        <f>[1]Aviva!J55</f>
        <v>0</v>
      </c>
      <c r="K55" s="136" t="s">
        <v>140</v>
      </c>
      <c r="L55" s="507"/>
      <c r="N55" s="745">
        <f t="shared" si="0"/>
        <v>1</v>
      </c>
      <c r="O55" s="745">
        <f t="shared" si="0"/>
        <v>1</v>
      </c>
      <c r="P55" s="745"/>
      <c r="Q55" s="745"/>
    </row>
    <row r="56" spans="1:17" ht="11.1" customHeight="1" x14ac:dyDescent="0.25">
      <c r="A56" s="438" t="s">
        <v>312</v>
      </c>
      <c r="B56" s="32" t="s">
        <v>10</v>
      </c>
      <c r="C56" s="33" t="s">
        <v>77</v>
      </c>
      <c r="D56" s="32" t="s">
        <v>78</v>
      </c>
      <c r="E56" s="32">
        <v>1</v>
      </c>
      <c r="F56" s="32" t="s">
        <v>79</v>
      </c>
      <c r="G56" s="31" t="s">
        <v>19</v>
      </c>
      <c r="H56" s="34" t="s">
        <v>15</v>
      </c>
      <c r="I56" s="718" t="str">
        <f>[1]Aviva!I56</f>
        <v>Sim</v>
      </c>
      <c r="J56" s="718">
        <f>[1]Aviva!J56</f>
        <v>0</v>
      </c>
      <c r="K56" s="136" t="s">
        <v>139</v>
      </c>
      <c r="L56" s="507"/>
      <c r="N56" s="745">
        <f t="shared" si="0"/>
        <v>1</v>
      </c>
      <c r="O56" s="745">
        <f t="shared" si="0"/>
        <v>1</v>
      </c>
      <c r="P56" s="745"/>
      <c r="Q56" s="745"/>
    </row>
    <row r="57" spans="1:17" ht="11.1" customHeight="1" thickBot="1" x14ac:dyDescent="0.3">
      <c r="A57" s="439" t="s">
        <v>312</v>
      </c>
      <c r="B57" s="445" t="s">
        <v>10</v>
      </c>
      <c r="C57" s="449" t="s">
        <v>77</v>
      </c>
      <c r="D57" s="445" t="s">
        <v>78</v>
      </c>
      <c r="E57" s="445">
        <v>1</v>
      </c>
      <c r="F57" s="445" t="s">
        <v>79</v>
      </c>
      <c r="G57" s="453" t="s">
        <v>17</v>
      </c>
      <c r="H57" s="457" t="s">
        <v>23</v>
      </c>
      <c r="I57" s="719" t="str">
        <f>[1]Aviva!I57</f>
        <v>Sim</v>
      </c>
      <c r="J57" s="719">
        <f>[1]Aviva!J57</f>
        <v>0</v>
      </c>
      <c r="K57" s="640" t="s">
        <v>138</v>
      </c>
      <c r="L57" s="508"/>
      <c r="N57" s="745">
        <f t="shared" si="0"/>
        <v>0</v>
      </c>
      <c r="O57" s="745">
        <f t="shared" si="0"/>
        <v>1</v>
      </c>
      <c r="P57" s="745"/>
      <c r="Q57" s="745"/>
    </row>
    <row r="58" spans="1:17" ht="11.1" customHeight="1" x14ac:dyDescent="0.25">
      <c r="A58" s="437" t="s">
        <v>312</v>
      </c>
      <c r="B58" s="444" t="s">
        <v>10</v>
      </c>
      <c r="C58" s="448" t="s">
        <v>77</v>
      </c>
      <c r="D58" s="444" t="s">
        <v>78</v>
      </c>
      <c r="E58" s="444">
        <v>2</v>
      </c>
      <c r="F58" s="444" t="s">
        <v>82</v>
      </c>
      <c r="G58" s="444" t="s">
        <v>14</v>
      </c>
      <c r="H58" s="456" t="s">
        <v>15</v>
      </c>
      <c r="I58" s="720" t="str">
        <f>[1]Aviva!I58</f>
        <v>Não</v>
      </c>
      <c r="J58" s="720">
        <f>[1]Aviva!J58</f>
        <v>0</v>
      </c>
      <c r="K58" s="497" t="s">
        <v>34</v>
      </c>
      <c r="L58" s="35" t="s">
        <v>15</v>
      </c>
      <c r="N58" s="745">
        <f t="shared" si="0"/>
        <v>1</v>
      </c>
      <c r="O58" s="745">
        <f t="shared" si="0"/>
        <v>0</v>
      </c>
      <c r="P58" s="745">
        <f>N58*N59*N60*N61</f>
        <v>1</v>
      </c>
      <c r="Q58" s="745">
        <f>O58*O59*O60*O61</f>
        <v>0</v>
      </c>
    </row>
    <row r="59" spans="1:17" ht="11.1" customHeight="1" x14ac:dyDescent="0.25">
      <c r="A59" s="31" t="s">
        <v>312</v>
      </c>
      <c r="B59" s="32" t="s">
        <v>10</v>
      </c>
      <c r="C59" s="33" t="s">
        <v>77</v>
      </c>
      <c r="D59" s="32" t="s">
        <v>78</v>
      </c>
      <c r="E59" s="32">
        <v>2</v>
      </c>
      <c r="F59" s="32" t="s">
        <v>82</v>
      </c>
      <c r="G59" s="31" t="s">
        <v>21</v>
      </c>
      <c r="H59" s="34" t="s">
        <v>15</v>
      </c>
      <c r="I59" s="718" t="str">
        <f>[1]Aviva!I59</f>
        <v>Não</v>
      </c>
      <c r="J59" s="718">
        <f>[1]Aviva!J59</f>
        <v>0</v>
      </c>
      <c r="K59" s="136" t="s">
        <v>143</v>
      </c>
      <c r="L59" s="35"/>
      <c r="N59" s="745">
        <f t="shared" si="0"/>
        <v>1</v>
      </c>
      <c r="O59" s="745">
        <f t="shared" si="0"/>
        <v>0</v>
      </c>
      <c r="P59" s="745"/>
      <c r="Q59" s="745"/>
    </row>
    <row r="60" spans="1:17" ht="11.1" customHeight="1" x14ac:dyDescent="0.25">
      <c r="A60" s="31" t="s">
        <v>312</v>
      </c>
      <c r="B60" s="32" t="s">
        <v>10</v>
      </c>
      <c r="C60" s="33" t="s">
        <v>77</v>
      </c>
      <c r="D60" s="32" t="s">
        <v>78</v>
      </c>
      <c r="E60" s="32">
        <v>2</v>
      </c>
      <c r="F60" s="32" t="s">
        <v>82</v>
      </c>
      <c r="G60" s="31" t="s">
        <v>19</v>
      </c>
      <c r="H60" s="34" t="s">
        <v>15</v>
      </c>
      <c r="I60" s="718" t="str">
        <f>[1]Aviva!I60</f>
        <v>Não</v>
      </c>
      <c r="J60" s="718">
        <f>[1]Aviva!J60</f>
        <v>0</v>
      </c>
      <c r="K60" s="136" t="s">
        <v>142</v>
      </c>
      <c r="L60" s="35"/>
      <c r="N60" s="745">
        <f t="shared" si="0"/>
        <v>1</v>
      </c>
      <c r="O60" s="745">
        <f t="shared" si="0"/>
        <v>0</v>
      </c>
      <c r="P60" s="745"/>
      <c r="Q60" s="745"/>
    </row>
    <row r="61" spans="1:17" ht="11.1" customHeight="1" thickBot="1" x14ac:dyDescent="0.3">
      <c r="A61" s="440" t="s">
        <v>312</v>
      </c>
      <c r="B61" s="446" t="s">
        <v>10</v>
      </c>
      <c r="C61" s="450" t="s">
        <v>77</v>
      </c>
      <c r="D61" s="446" t="s">
        <v>78</v>
      </c>
      <c r="E61" s="446">
        <v>2</v>
      </c>
      <c r="F61" s="446" t="s">
        <v>82</v>
      </c>
      <c r="G61" s="440" t="s">
        <v>17</v>
      </c>
      <c r="H61" s="458" t="s">
        <v>15</v>
      </c>
      <c r="I61" s="721" t="str">
        <f>[1]Aviva!I61</f>
        <v>Não</v>
      </c>
      <c r="J61" s="721">
        <f>[1]Aviva!J61</f>
        <v>0</v>
      </c>
      <c r="K61" s="499" t="s">
        <v>141</v>
      </c>
      <c r="L61" s="35"/>
      <c r="N61" s="745">
        <f t="shared" si="0"/>
        <v>1</v>
      </c>
      <c r="O61" s="745">
        <f t="shared" si="0"/>
        <v>0</v>
      </c>
      <c r="P61" s="745"/>
      <c r="Q61" s="745"/>
    </row>
    <row r="62" spans="1:17" ht="11.1" customHeight="1" x14ac:dyDescent="0.25">
      <c r="A62" s="436" t="s">
        <v>312</v>
      </c>
      <c r="B62" s="443" t="s">
        <v>10</v>
      </c>
      <c r="C62" s="447" t="s">
        <v>77</v>
      </c>
      <c r="D62" s="443" t="s">
        <v>78</v>
      </c>
      <c r="E62" s="443">
        <v>3</v>
      </c>
      <c r="F62" s="443" t="s">
        <v>86</v>
      </c>
      <c r="G62" s="443" t="s">
        <v>14</v>
      </c>
      <c r="H62" s="455" t="s">
        <v>15</v>
      </c>
      <c r="I62" s="717" t="str">
        <f>[1]Aviva!I62</f>
        <v>Sim</v>
      </c>
      <c r="J62" s="717">
        <f>[1]Aviva!J62</f>
        <v>0</v>
      </c>
      <c r="K62" s="496" t="s">
        <v>144</v>
      </c>
      <c r="L62" s="506" t="s">
        <v>15</v>
      </c>
      <c r="N62" s="745">
        <f t="shared" si="0"/>
        <v>1</v>
      </c>
      <c r="O62" s="745">
        <f t="shared" si="0"/>
        <v>1</v>
      </c>
      <c r="P62" s="745">
        <f>N62*N63*N64*N65</f>
        <v>1</v>
      </c>
      <c r="Q62" s="745">
        <f>O62*O63*O64*O65</f>
        <v>1</v>
      </c>
    </row>
    <row r="63" spans="1:17" ht="11.1" customHeight="1" x14ac:dyDescent="0.25">
      <c r="A63" s="438" t="s">
        <v>312</v>
      </c>
      <c r="B63" s="32" t="s">
        <v>10</v>
      </c>
      <c r="C63" s="33" t="s">
        <v>77</v>
      </c>
      <c r="D63" s="32" t="s">
        <v>78</v>
      </c>
      <c r="E63" s="32">
        <v>3</v>
      </c>
      <c r="F63" s="32" t="s">
        <v>86</v>
      </c>
      <c r="G63" s="31" t="s">
        <v>21</v>
      </c>
      <c r="H63" s="34" t="s">
        <v>15</v>
      </c>
      <c r="I63" s="718" t="str">
        <f>[1]Aviva!I63</f>
        <v>Sim</v>
      </c>
      <c r="J63" s="718">
        <f>[1]Aviva!J63</f>
        <v>0</v>
      </c>
      <c r="K63" s="136" t="s">
        <v>89</v>
      </c>
      <c r="L63" s="507"/>
      <c r="N63" s="745">
        <f t="shared" si="0"/>
        <v>1</v>
      </c>
      <c r="O63" s="745">
        <f t="shared" si="0"/>
        <v>1</v>
      </c>
      <c r="P63" s="745"/>
      <c r="Q63" s="745"/>
    </row>
    <row r="64" spans="1:17" ht="11.1" customHeight="1" x14ac:dyDescent="0.25">
      <c r="A64" s="438" t="s">
        <v>312</v>
      </c>
      <c r="B64" s="32" t="s">
        <v>10</v>
      </c>
      <c r="C64" s="33" t="s">
        <v>77</v>
      </c>
      <c r="D64" s="32" t="s">
        <v>78</v>
      </c>
      <c r="E64" s="32">
        <v>3</v>
      </c>
      <c r="F64" s="32" t="s">
        <v>86</v>
      </c>
      <c r="G64" s="31" t="s">
        <v>19</v>
      </c>
      <c r="H64" s="34" t="s">
        <v>15</v>
      </c>
      <c r="I64" s="718" t="str">
        <f>[1]Aviva!I64</f>
        <v>Sim</v>
      </c>
      <c r="J64" s="718">
        <f>[1]Aviva!J64</f>
        <v>0</v>
      </c>
      <c r="K64" s="136" t="s">
        <v>70</v>
      </c>
      <c r="L64" s="507"/>
      <c r="N64" s="745">
        <f t="shared" si="0"/>
        <v>1</v>
      </c>
      <c r="O64" s="745">
        <f t="shared" si="0"/>
        <v>1</v>
      </c>
      <c r="P64" s="745"/>
      <c r="Q64" s="745"/>
    </row>
    <row r="65" spans="1:17" ht="11.1" customHeight="1" thickBot="1" x14ac:dyDescent="0.3">
      <c r="A65" s="439" t="s">
        <v>312</v>
      </c>
      <c r="B65" s="445" t="s">
        <v>10</v>
      </c>
      <c r="C65" s="449" t="s">
        <v>77</v>
      </c>
      <c r="D65" s="445" t="s">
        <v>78</v>
      </c>
      <c r="E65" s="445">
        <v>3</v>
      </c>
      <c r="F65" s="445" t="s">
        <v>86</v>
      </c>
      <c r="G65" s="453" t="s">
        <v>17</v>
      </c>
      <c r="H65" s="457" t="s">
        <v>15</v>
      </c>
      <c r="I65" s="719" t="str">
        <f>[1]Aviva!I65</f>
        <v>Sim</v>
      </c>
      <c r="J65" s="719">
        <f>[1]Aviva!J65</f>
        <v>0</v>
      </c>
      <c r="K65" s="640" t="s">
        <v>145</v>
      </c>
      <c r="L65" s="508"/>
      <c r="N65" s="745">
        <f t="shared" si="0"/>
        <v>1</v>
      </c>
      <c r="O65" s="745">
        <f t="shared" si="0"/>
        <v>1</v>
      </c>
      <c r="P65" s="745"/>
      <c r="Q65" s="745"/>
    </row>
    <row r="66" spans="1:17" ht="11.1" customHeight="1" x14ac:dyDescent="0.25">
      <c r="A66" s="437" t="s">
        <v>312</v>
      </c>
      <c r="B66" s="444" t="s">
        <v>10</v>
      </c>
      <c r="C66" s="448" t="s">
        <v>77</v>
      </c>
      <c r="D66" s="444" t="s">
        <v>78</v>
      </c>
      <c r="E66" s="444">
        <v>4</v>
      </c>
      <c r="F66" s="444" t="s">
        <v>90</v>
      </c>
      <c r="G66" s="444" t="s">
        <v>14</v>
      </c>
      <c r="H66" s="456" t="s">
        <v>15</v>
      </c>
      <c r="I66" s="720" t="str">
        <f>[1]Aviva!I66</f>
        <v>Sim</v>
      </c>
      <c r="J66" s="720">
        <f>[1]Aviva!J66</f>
        <v>0</v>
      </c>
      <c r="K66" s="497" t="s">
        <v>91</v>
      </c>
      <c r="L66" s="35" t="s">
        <v>23</v>
      </c>
      <c r="N66" s="745">
        <f t="shared" si="0"/>
        <v>1</v>
      </c>
      <c r="O66" s="745">
        <f t="shared" si="0"/>
        <v>1</v>
      </c>
      <c r="P66" s="745">
        <f>N66*N67*N68*N69</f>
        <v>0</v>
      </c>
      <c r="Q66" s="745">
        <f>O66*O67*O68*O69</f>
        <v>1</v>
      </c>
    </row>
    <row r="67" spans="1:17" ht="11.1" customHeight="1" x14ac:dyDescent="0.25">
      <c r="A67" s="31" t="s">
        <v>312</v>
      </c>
      <c r="B67" s="32" t="s">
        <v>10</v>
      </c>
      <c r="C67" s="33" t="s">
        <v>77</v>
      </c>
      <c r="D67" s="32" t="s">
        <v>78</v>
      </c>
      <c r="E67" s="32">
        <v>4</v>
      </c>
      <c r="F67" s="32" t="s">
        <v>90</v>
      </c>
      <c r="G67" s="31" t="s">
        <v>21</v>
      </c>
      <c r="H67" s="34" t="s">
        <v>15</v>
      </c>
      <c r="I67" s="718" t="str">
        <f>[1]Aviva!I67</f>
        <v>Sim</v>
      </c>
      <c r="J67" s="718">
        <f>[1]Aviva!J67</f>
        <v>0</v>
      </c>
      <c r="K67" s="136" t="s">
        <v>94</v>
      </c>
      <c r="L67" s="35"/>
      <c r="N67" s="745">
        <f t="shared" ref="N67:O130" si="1">IF(OR(H67="Sim",H67="sim"),1,0)</f>
        <v>1</v>
      </c>
      <c r="O67" s="745">
        <f t="shared" si="1"/>
        <v>1</v>
      </c>
      <c r="P67" s="745"/>
      <c r="Q67" s="745"/>
    </row>
    <row r="68" spans="1:17" ht="11.1" customHeight="1" x14ac:dyDescent="0.25">
      <c r="A68" s="31" t="s">
        <v>312</v>
      </c>
      <c r="B68" s="32" t="s">
        <v>10</v>
      </c>
      <c r="C68" s="33" t="s">
        <v>77</v>
      </c>
      <c r="D68" s="32" t="s">
        <v>78</v>
      </c>
      <c r="E68" s="32">
        <v>4</v>
      </c>
      <c r="F68" s="32" t="s">
        <v>90</v>
      </c>
      <c r="G68" s="31" t="s">
        <v>19</v>
      </c>
      <c r="H68" s="34" t="s">
        <v>23</v>
      </c>
      <c r="I68" s="718" t="str">
        <f>[1]Aviva!I68</f>
        <v>Sim</v>
      </c>
      <c r="J68" s="718">
        <f>[1]Aviva!J68</f>
        <v>0</v>
      </c>
      <c r="K68" s="136" t="s">
        <v>146</v>
      </c>
      <c r="L68" s="35"/>
      <c r="N68" s="745">
        <f t="shared" si="1"/>
        <v>0</v>
      </c>
      <c r="O68" s="745">
        <f t="shared" si="1"/>
        <v>1</v>
      </c>
      <c r="P68" s="745"/>
      <c r="Q68" s="745"/>
    </row>
    <row r="69" spans="1:17" ht="11.1" customHeight="1" x14ac:dyDescent="0.25">
      <c r="A69" s="31" t="s">
        <v>312</v>
      </c>
      <c r="B69" s="32" t="s">
        <v>10</v>
      </c>
      <c r="C69" s="33" t="s">
        <v>77</v>
      </c>
      <c r="D69" s="32" t="s">
        <v>78</v>
      </c>
      <c r="E69" s="32">
        <v>4</v>
      </c>
      <c r="F69" s="32" t="s">
        <v>90</v>
      </c>
      <c r="G69" s="31" t="s">
        <v>17</v>
      </c>
      <c r="H69" s="34" t="s">
        <v>15</v>
      </c>
      <c r="I69" s="718" t="str">
        <f>[1]Aviva!I69</f>
        <v>Sim</v>
      </c>
      <c r="J69" s="718">
        <f>[1]Aviva!J69</f>
        <v>0</v>
      </c>
      <c r="K69" s="136" t="s">
        <v>92</v>
      </c>
      <c r="L69" s="36"/>
      <c r="N69" s="745">
        <f t="shared" si="1"/>
        <v>1</v>
      </c>
      <c r="O69" s="745">
        <f t="shared" si="1"/>
        <v>1</v>
      </c>
      <c r="P69" s="745"/>
      <c r="Q69" s="745"/>
    </row>
    <row r="70" spans="1:17" ht="11.1" customHeight="1" x14ac:dyDescent="0.25">
      <c r="A70" s="2" t="s">
        <v>312</v>
      </c>
      <c r="B70" s="3" t="s">
        <v>10</v>
      </c>
      <c r="C70" s="4" t="s">
        <v>95</v>
      </c>
      <c r="D70" s="3" t="s">
        <v>96</v>
      </c>
      <c r="E70" s="3">
        <v>1</v>
      </c>
      <c r="F70" s="3" t="s">
        <v>97</v>
      </c>
      <c r="G70" s="3" t="s">
        <v>14</v>
      </c>
      <c r="H70" s="5" t="s">
        <v>23</v>
      </c>
      <c r="I70" s="583" t="str">
        <f>[1]Aviva!I70</f>
        <v>Não</v>
      </c>
      <c r="J70" s="583">
        <f>[1]Aviva!J70</f>
        <v>0</v>
      </c>
      <c r="K70" s="129" t="s">
        <v>147</v>
      </c>
      <c r="L70" s="6" t="s">
        <v>23</v>
      </c>
      <c r="N70" s="745">
        <f t="shared" si="1"/>
        <v>0</v>
      </c>
      <c r="O70" s="745">
        <f t="shared" si="1"/>
        <v>0</v>
      </c>
      <c r="P70" s="745">
        <f>N70*N71*N72*N73</f>
        <v>0</v>
      </c>
      <c r="Q70" s="745">
        <f>O70*O71*O72*O73</f>
        <v>0</v>
      </c>
    </row>
    <row r="71" spans="1:17" ht="11.1" customHeight="1" x14ac:dyDescent="0.25">
      <c r="A71" s="2" t="s">
        <v>312</v>
      </c>
      <c r="B71" s="3" t="s">
        <v>10</v>
      </c>
      <c r="C71" s="4" t="s">
        <v>95</v>
      </c>
      <c r="D71" s="3" t="s">
        <v>96</v>
      </c>
      <c r="E71" s="3">
        <v>1</v>
      </c>
      <c r="F71" s="3" t="s">
        <v>97</v>
      </c>
      <c r="G71" s="2" t="s">
        <v>21</v>
      </c>
      <c r="H71" s="5" t="s">
        <v>15</v>
      </c>
      <c r="I71" s="583" t="str">
        <f>[1]Aviva!I71</f>
        <v>Sim</v>
      </c>
      <c r="J71" s="583">
        <f>[1]Aviva!J71</f>
        <v>0</v>
      </c>
      <c r="K71" s="129" t="s">
        <v>150</v>
      </c>
      <c r="L71" s="7"/>
      <c r="N71" s="745">
        <f t="shared" si="1"/>
        <v>1</v>
      </c>
      <c r="O71" s="745">
        <f t="shared" si="1"/>
        <v>1</v>
      </c>
      <c r="P71" s="745"/>
      <c r="Q71" s="745"/>
    </row>
    <row r="72" spans="1:17" ht="11.1" customHeight="1" x14ac:dyDescent="0.25">
      <c r="A72" s="2" t="s">
        <v>312</v>
      </c>
      <c r="B72" s="3" t="s">
        <v>10</v>
      </c>
      <c r="C72" s="4" t="s">
        <v>95</v>
      </c>
      <c r="D72" s="3" t="s">
        <v>96</v>
      </c>
      <c r="E72" s="3">
        <v>1</v>
      </c>
      <c r="F72" s="3" t="s">
        <v>97</v>
      </c>
      <c r="G72" s="2" t="s">
        <v>19</v>
      </c>
      <c r="H72" s="5" t="s">
        <v>15</v>
      </c>
      <c r="I72" s="583" t="str">
        <f>[1]Aviva!I72</f>
        <v>Sim</v>
      </c>
      <c r="J72" s="583">
        <f>[1]Aviva!J72</f>
        <v>0</v>
      </c>
      <c r="K72" s="129" t="s">
        <v>149</v>
      </c>
      <c r="L72" s="7"/>
      <c r="N72" s="745">
        <f t="shared" si="1"/>
        <v>1</v>
      </c>
      <c r="O72" s="745">
        <f t="shared" si="1"/>
        <v>1</v>
      </c>
      <c r="P72" s="745"/>
      <c r="Q72" s="745"/>
    </row>
    <row r="73" spans="1:17" ht="11.1" customHeight="1" x14ac:dyDescent="0.25">
      <c r="A73" s="2" t="s">
        <v>312</v>
      </c>
      <c r="B73" s="3" t="s">
        <v>10</v>
      </c>
      <c r="C73" s="4" t="s">
        <v>95</v>
      </c>
      <c r="D73" s="3" t="s">
        <v>96</v>
      </c>
      <c r="E73" s="3">
        <v>1</v>
      </c>
      <c r="F73" s="3" t="s">
        <v>97</v>
      </c>
      <c r="G73" s="2" t="s">
        <v>17</v>
      </c>
      <c r="H73" s="5" t="s">
        <v>15</v>
      </c>
      <c r="I73" s="583" t="str">
        <f>[1]Aviva!I73</f>
        <v>Sim</v>
      </c>
      <c r="J73" s="583">
        <f>[1]Aviva!J73</f>
        <v>0</v>
      </c>
      <c r="K73" s="129" t="s">
        <v>148</v>
      </c>
      <c r="L73" s="8"/>
      <c r="N73" s="745">
        <f t="shared" si="1"/>
        <v>1</v>
      </c>
      <c r="O73" s="745">
        <f t="shared" si="1"/>
        <v>1</v>
      </c>
      <c r="P73" s="745"/>
      <c r="Q73" s="745"/>
    </row>
    <row r="74" spans="1:17" ht="11.1" customHeight="1" x14ac:dyDescent="0.25">
      <c r="A74" s="2" t="s">
        <v>312</v>
      </c>
      <c r="B74" s="3" t="s">
        <v>10</v>
      </c>
      <c r="C74" s="4" t="s">
        <v>95</v>
      </c>
      <c r="D74" s="3" t="s">
        <v>96</v>
      </c>
      <c r="E74" s="3">
        <v>2</v>
      </c>
      <c r="F74" s="3" t="s">
        <v>102</v>
      </c>
      <c r="G74" s="3" t="s">
        <v>14</v>
      </c>
      <c r="H74" s="5" t="s">
        <v>23</v>
      </c>
      <c r="I74" s="583" t="str">
        <f>[1]Aviva!I74</f>
        <v>Não</v>
      </c>
      <c r="J74" s="583">
        <f>[1]Aviva!J74</f>
        <v>0</v>
      </c>
      <c r="K74" s="129" t="s">
        <v>151</v>
      </c>
      <c r="L74" s="6" t="s">
        <v>23</v>
      </c>
      <c r="N74" s="745">
        <f t="shared" si="1"/>
        <v>0</v>
      </c>
      <c r="O74" s="745">
        <f t="shared" si="1"/>
        <v>0</v>
      </c>
      <c r="P74" s="745">
        <f>N74*N75*N76*N77</f>
        <v>0</v>
      </c>
      <c r="Q74" s="745">
        <f>O74*O75*O76*O77</f>
        <v>0</v>
      </c>
    </row>
    <row r="75" spans="1:17" ht="11.1" customHeight="1" x14ac:dyDescent="0.25">
      <c r="A75" s="2" t="s">
        <v>312</v>
      </c>
      <c r="B75" s="3" t="s">
        <v>10</v>
      </c>
      <c r="C75" s="4" t="s">
        <v>95</v>
      </c>
      <c r="D75" s="3" t="s">
        <v>96</v>
      </c>
      <c r="E75" s="3">
        <v>2</v>
      </c>
      <c r="F75" s="3" t="s">
        <v>102</v>
      </c>
      <c r="G75" s="2" t="s">
        <v>21</v>
      </c>
      <c r="H75" s="5" t="s">
        <v>23</v>
      </c>
      <c r="I75" s="583" t="str">
        <f>[1]Aviva!I75</f>
        <v>Não</v>
      </c>
      <c r="J75" s="583">
        <f>[1]Aviva!J75</f>
        <v>0</v>
      </c>
      <c r="K75" s="129" t="s">
        <v>151</v>
      </c>
      <c r="L75" s="7"/>
      <c r="N75" s="745">
        <f t="shared" si="1"/>
        <v>0</v>
      </c>
      <c r="O75" s="745">
        <f t="shared" si="1"/>
        <v>0</v>
      </c>
      <c r="P75" s="745"/>
      <c r="Q75" s="745"/>
    </row>
    <row r="76" spans="1:17" ht="11.1" customHeight="1" x14ac:dyDescent="0.25">
      <c r="A76" s="2" t="s">
        <v>312</v>
      </c>
      <c r="B76" s="3" t="s">
        <v>10</v>
      </c>
      <c r="C76" s="4" t="s">
        <v>95</v>
      </c>
      <c r="D76" s="3" t="s">
        <v>96</v>
      </c>
      <c r="E76" s="3">
        <v>2</v>
      </c>
      <c r="F76" s="3" t="s">
        <v>102</v>
      </c>
      <c r="G76" s="2" t="s">
        <v>19</v>
      </c>
      <c r="H76" s="5" t="s">
        <v>23</v>
      </c>
      <c r="I76" s="583" t="str">
        <f>[1]Aviva!I76</f>
        <v>Não</v>
      </c>
      <c r="J76" s="583">
        <f>[1]Aviva!J76</f>
        <v>0</v>
      </c>
      <c r="K76" s="129" t="s">
        <v>151</v>
      </c>
      <c r="L76" s="7"/>
      <c r="N76" s="745">
        <f t="shared" si="1"/>
        <v>0</v>
      </c>
      <c r="O76" s="745">
        <f t="shared" si="1"/>
        <v>0</v>
      </c>
      <c r="P76" s="745"/>
      <c r="Q76" s="745"/>
    </row>
    <row r="77" spans="1:17" ht="11.1" customHeight="1" x14ac:dyDescent="0.25">
      <c r="A77" s="2" t="s">
        <v>312</v>
      </c>
      <c r="B77" s="3" t="s">
        <v>10</v>
      </c>
      <c r="C77" s="4" t="s">
        <v>95</v>
      </c>
      <c r="D77" s="3" t="s">
        <v>96</v>
      </c>
      <c r="E77" s="3">
        <v>2</v>
      </c>
      <c r="F77" s="3" t="s">
        <v>102</v>
      </c>
      <c r="G77" s="2" t="s">
        <v>17</v>
      </c>
      <c r="H77" s="5" t="s">
        <v>23</v>
      </c>
      <c r="I77" s="583" t="str">
        <f>[1]Aviva!I77</f>
        <v>não</v>
      </c>
      <c r="J77" s="583">
        <f>[1]Aviva!J77</f>
        <v>0</v>
      </c>
      <c r="K77" s="129" t="s">
        <v>151</v>
      </c>
      <c r="L77" s="8"/>
      <c r="N77" s="745">
        <f t="shared" si="1"/>
        <v>0</v>
      </c>
      <c r="O77" s="745">
        <f t="shared" si="1"/>
        <v>0</v>
      </c>
      <c r="P77" s="745"/>
      <c r="Q77" s="745"/>
    </row>
    <row r="78" spans="1:17" ht="11.1" customHeight="1" x14ac:dyDescent="0.25">
      <c r="A78" s="115" t="s">
        <v>312</v>
      </c>
      <c r="B78" s="116" t="s">
        <v>366</v>
      </c>
      <c r="C78" s="117" t="s">
        <v>317</v>
      </c>
      <c r="D78" s="116" t="s">
        <v>318</v>
      </c>
      <c r="E78" s="116">
        <v>1</v>
      </c>
      <c r="F78" s="116" t="s">
        <v>817</v>
      </c>
      <c r="G78" s="116" t="s">
        <v>14</v>
      </c>
      <c r="H78" s="118" t="s">
        <v>15</v>
      </c>
      <c r="I78" s="462" t="str">
        <f>[1]Aviva!I78</f>
        <v>não</v>
      </c>
      <c r="J78" s="462" t="str">
        <f>[1]Aviva!J78</f>
        <v>Aborda macro regiõess em vez das regiões especificas da area urbanizada</v>
      </c>
      <c r="K78" s="146" t="s">
        <v>34</v>
      </c>
      <c r="L78" s="407" t="s">
        <v>23</v>
      </c>
      <c r="N78" s="745">
        <f t="shared" si="1"/>
        <v>1</v>
      </c>
      <c r="O78" s="745">
        <f t="shared" si="1"/>
        <v>0</v>
      </c>
      <c r="P78" s="745">
        <f>N78*N79*N80*N81</f>
        <v>0</v>
      </c>
      <c r="Q78" s="745">
        <f>O78*O79*O80*O81</f>
        <v>0</v>
      </c>
    </row>
    <row r="79" spans="1:17" ht="11.1" customHeight="1" x14ac:dyDescent="0.25">
      <c r="A79" s="115" t="s">
        <v>312</v>
      </c>
      <c r="B79" s="116" t="s">
        <v>366</v>
      </c>
      <c r="C79" s="117" t="s">
        <v>317</v>
      </c>
      <c r="D79" s="116" t="s">
        <v>318</v>
      </c>
      <c r="E79" s="116">
        <v>1</v>
      </c>
      <c r="F79" s="116" t="s">
        <v>817</v>
      </c>
      <c r="G79" s="115" t="s">
        <v>21</v>
      </c>
      <c r="H79" s="118" t="s">
        <v>15</v>
      </c>
      <c r="I79" s="462" t="str">
        <f>[1]Aviva!I79</f>
        <v>não</v>
      </c>
      <c r="J79" s="462">
        <f>[1]Aviva!J79</f>
        <v>0</v>
      </c>
      <c r="K79" s="146" t="s">
        <v>820</v>
      </c>
      <c r="L79" s="408"/>
      <c r="N79" s="745">
        <f t="shared" si="1"/>
        <v>1</v>
      </c>
      <c r="O79" s="745">
        <f t="shared" si="1"/>
        <v>0</v>
      </c>
      <c r="P79" s="745"/>
      <c r="Q79" s="745"/>
    </row>
    <row r="80" spans="1:17" ht="11.1" customHeight="1" x14ac:dyDescent="0.25">
      <c r="A80" s="115" t="s">
        <v>312</v>
      </c>
      <c r="B80" s="116" t="s">
        <v>366</v>
      </c>
      <c r="C80" s="117" t="s">
        <v>317</v>
      </c>
      <c r="D80" s="116" t="s">
        <v>318</v>
      </c>
      <c r="E80" s="116">
        <v>1</v>
      </c>
      <c r="F80" s="116" t="s">
        <v>817</v>
      </c>
      <c r="G80" s="115" t="s">
        <v>19</v>
      </c>
      <c r="H80" s="118" t="s">
        <v>23</v>
      </c>
      <c r="I80" s="462" t="str">
        <f>[1]Aviva!I80</f>
        <v>Não</v>
      </c>
      <c r="J80" s="462">
        <f>[1]Aviva!J80</f>
        <v>0</v>
      </c>
      <c r="K80" s="146" t="s">
        <v>872</v>
      </c>
      <c r="L80" s="408"/>
      <c r="N80" s="745">
        <f t="shared" si="1"/>
        <v>0</v>
      </c>
      <c r="O80" s="745">
        <f t="shared" si="1"/>
        <v>0</v>
      </c>
      <c r="P80" s="745"/>
      <c r="Q80" s="745"/>
    </row>
    <row r="81" spans="1:17" ht="11.1" customHeight="1" x14ac:dyDescent="0.25">
      <c r="A81" s="115" t="s">
        <v>312</v>
      </c>
      <c r="B81" s="116" t="s">
        <v>366</v>
      </c>
      <c r="C81" s="117" t="s">
        <v>317</v>
      </c>
      <c r="D81" s="116" t="s">
        <v>318</v>
      </c>
      <c r="E81" s="116">
        <v>1</v>
      </c>
      <c r="F81" s="116" t="s">
        <v>817</v>
      </c>
      <c r="G81" s="115" t="s">
        <v>17</v>
      </c>
      <c r="H81" s="118" t="s">
        <v>15</v>
      </c>
      <c r="I81" s="462" t="str">
        <f>[1]Aviva!I81</f>
        <v>Não</v>
      </c>
      <c r="J81" s="462">
        <f>[1]Aviva!J81</f>
        <v>0</v>
      </c>
      <c r="K81" s="146" t="s">
        <v>871</v>
      </c>
      <c r="L81" s="410"/>
      <c r="N81" s="745">
        <f t="shared" si="1"/>
        <v>1</v>
      </c>
      <c r="O81" s="745">
        <f t="shared" si="1"/>
        <v>0</v>
      </c>
      <c r="P81" s="745"/>
      <c r="Q81" s="745"/>
    </row>
    <row r="82" spans="1:17" ht="11.1" customHeight="1" x14ac:dyDescent="0.25">
      <c r="A82" s="115" t="s">
        <v>312</v>
      </c>
      <c r="B82" s="116" t="s">
        <v>366</v>
      </c>
      <c r="C82" s="117" t="s">
        <v>317</v>
      </c>
      <c r="D82" s="116" t="s">
        <v>318</v>
      </c>
      <c r="E82" s="116">
        <v>2</v>
      </c>
      <c r="F82" s="116" t="s">
        <v>821</v>
      </c>
      <c r="G82" s="116" t="s">
        <v>14</v>
      </c>
      <c r="H82" s="118" t="s">
        <v>15</v>
      </c>
      <c r="I82" s="462" t="str">
        <f>[1]Aviva!I82</f>
        <v>Sim</v>
      </c>
      <c r="J82" s="462">
        <f>[1]Aviva!J82</f>
        <v>0</v>
      </c>
      <c r="K82" s="146" t="s">
        <v>34</v>
      </c>
      <c r="L82" s="407" t="s">
        <v>23</v>
      </c>
      <c r="N82" s="745">
        <f t="shared" si="1"/>
        <v>1</v>
      </c>
      <c r="O82" s="745">
        <f t="shared" si="1"/>
        <v>1</v>
      </c>
      <c r="P82" s="745">
        <f>N82*N83*N84*N85</f>
        <v>0</v>
      </c>
      <c r="Q82" s="745">
        <f>O82*O83*O84*O85</f>
        <v>0</v>
      </c>
    </row>
    <row r="83" spans="1:17" ht="11.1" customHeight="1" x14ac:dyDescent="0.25">
      <c r="A83" s="115" t="s">
        <v>312</v>
      </c>
      <c r="B83" s="116" t="s">
        <v>366</v>
      </c>
      <c r="C83" s="117" t="s">
        <v>317</v>
      </c>
      <c r="D83" s="116" t="s">
        <v>318</v>
      </c>
      <c r="E83" s="116">
        <v>2</v>
      </c>
      <c r="F83" s="116" t="s">
        <v>821</v>
      </c>
      <c r="G83" s="115" t="s">
        <v>21</v>
      </c>
      <c r="H83" s="118" t="s">
        <v>23</v>
      </c>
      <c r="I83" s="462" t="str">
        <f>[1]Aviva!I83</f>
        <v>Não</v>
      </c>
      <c r="J83" s="462">
        <f>[1]Aviva!J83</f>
        <v>0</v>
      </c>
      <c r="K83" s="146" t="s">
        <v>875</v>
      </c>
      <c r="L83" s="408"/>
      <c r="N83" s="745">
        <f t="shared" si="1"/>
        <v>0</v>
      </c>
      <c r="O83" s="745">
        <f t="shared" si="1"/>
        <v>0</v>
      </c>
      <c r="P83" s="745"/>
      <c r="Q83" s="745"/>
    </row>
    <row r="84" spans="1:17" ht="11.1" customHeight="1" x14ac:dyDescent="0.25">
      <c r="A84" s="115" t="s">
        <v>312</v>
      </c>
      <c r="B84" s="116" t="s">
        <v>366</v>
      </c>
      <c r="C84" s="117" t="s">
        <v>317</v>
      </c>
      <c r="D84" s="116" t="s">
        <v>318</v>
      </c>
      <c r="E84" s="116">
        <v>2</v>
      </c>
      <c r="F84" s="116" t="s">
        <v>821</v>
      </c>
      <c r="G84" s="115" t="s">
        <v>19</v>
      </c>
      <c r="H84" s="118" t="s">
        <v>23</v>
      </c>
      <c r="I84" s="462" t="str">
        <f>[1]Aviva!I84</f>
        <v>Não</v>
      </c>
      <c r="J84" s="462">
        <f>[1]Aviva!J84</f>
        <v>0</v>
      </c>
      <c r="K84" s="146" t="s">
        <v>874</v>
      </c>
      <c r="L84" s="408"/>
      <c r="N84" s="745">
        <f t="shared" si="1"/>
        <v>0</v>
      </c>
      <c r="O84" s="745">
        <f t="shared" si="1"/>
        <v>0</v>
      </c>
      <c r="P84" s="745"/>
      <c r="Q84" s="745"/>
    </row>
    <row r="85" spans="1:17" ht="11.1" customHeight="1" x14ac:dyDescent="0.25">
      <c r="A85" s="115" t="s">
        <v>312</v>
      </c>
      <c r="B85" s="116" t="s">
        <v>366</v>
      </c>
      <c r="C85" s="117" t="s">
        <v>317</v>
      </c>
      <c r="D85" s="116" t="s">
        <v>318</v>
      </c>
      <c r="E85" s="116">
        <v>2</v>
      </c>
      <c r="F85" s="116" t="s">
        <v>821</v>
      </c>
      <c r="G85" s="115" t="s">
        <v>17</v>
      </c>
      <c r="H85" s="118" t="s">
        <v>15</v>
      </c>
      <c r="I85" s="462" t="str">
        <f>[1]Aviva!I85</f>
        <v>Sim</v>
      </c>
      <c r="J85" s="462">
        <f>[1]Aviva!J85</f>
        <v>0</v>
      </c>
      <c r="K85" s="146" t="s">
        <v>873</v>
      </c>
      <c r="L85" s="410"/>
      <c r="N85" s="745">
        <f t="shared" si="1"/>
        <v>1</v>
      </c>
      <c r="O85" s="745">
        <f t="shared" si="1"/>
        <v>1</v>
      </c>
      <c r="P85" s="745"/>
      <c r="Q85" s="745"/>
    </row>
    <row r="86" spans="1:17" ht="11.1" customHeight="1" x14ac:dyDescent="0.25">
      <c r="A86" s="115" t="s">
        <v>312</v>
      </c>
      <c r="B86" s="116" t="s">
        <v>366</v>
      </c>
      <c r="C86" s="117" t="s">
        <v>317</v>
      </c>
      <c r="D86" s="116" t="s">
        <v>318</v>
      </c>
      <c r="E86" s="116">
        <v>3</v>
      </c>
      <c r="F86" s="116" t="s">
        <v>825</v>
      </c>
      <c r="G86" s="116" t="s">
        <v>14</v>
      </c>
      <c r="H86" s="118" t="s">
        <v>15</v>
      </c>
      <c r="I86" s="462" t="str">
        <f>[1]Aviva!I86</f>
        <v>Sim</v>
      </c>
      <c r="J86" s="462">
        <f>[1]Aviva!J86</f>
        <v>0</v>
      </c>
      <c r="K86" s="146" t="s">
        <v>34</v>
      </c>
      <c r="L86" s="407" t="s">
        <v>15</v>
      </c>
      <c r="N86" s="745">
        <f t="shared" si="1"/>
        <v>1</v>
      </c>
      <c r="O86" s="745">
        <f t="shared" si="1"/>
        <v>1</v>
      </c>
      <c r="P86" s="745">
        <f>N86*N87*N88*N89</f>
        <v>1</v>
      </c>
      <c r="Q86" s="745">
        <f>O86*O87*O88*O89</f>
        <v>1</v>
      </c>
    </row>
    <row r="87" spans="1:17" ht="11.1" customHeight="1" x14ac:dyDescent="0.25">
      <c r="A87" s="115" t="s">
        <v>312</v>
      </c>
      <c r="B87" s="116" t="s">
        <v>366</v>
      </c>
      <c r="C87" s="117" t="s">
        <v>317</v>
      </c>
      <c r="D87" s="116" t="s">
        <v>318</v>
      </c>
      <c r="E87" s="116">
        <v>3</v>
      </c>
      <c r="F87" s="116" t="s">
        <v>825</v>
      </c>
      <c r="G87" s="115" t="s">
        <v>21</v>
      </c>
      <c r="H87" s="118" t="s">
        <v>15</v>
      </c>
      <c r="I87" s="462" t="str">
        <f>[1]Aviva!I87</f>
        <v>Sim</v>
      </c>
      <c r="J87" s="462">
        <f>[1]Aviva!J87</f>
        <v>0</v>
      </c>
      <c r="K87" s="146" t="s">
        <v>878</v>
      </c>
      <c r="L87" s="408"/>
      <c r="N87" s="745">
        <f t="shared" si="1"/>
        <v>1</v>
      </c>
      <c r="O87" s="745">
        <f t="shared" si="1"/>
        <v>1</v>
      </c>
      <c r="P87" s="745"/>
      <c r="Q87" s="745"/>
    </row>
    <row r="88" spans="1:17" ht="11.1" customHeight="1" x14ac:dyDescent="0.25">
      <c r="A88" s="115" t="s">
        <v>312</v>
      </c>
      <c r="B88" s="116" t="s">
        <v>366</v>
      </c>
      <c r="C88" s="117" t="s">
        <v>317</v>
      </c>
      <c r="D88" s="116" t="s">
        <v>318</v>
      </c>
      <c r="E88" s="116">
        <v>3</v>
      </c>
      <c r="F88" s="116" t="s">
        <v>825</v>
      </c>
      <c r="G88" s="115" t="s">
        <v>19</v>
      </c>
      <c r="H88" s="118" t="s">
        <v>15</v>
      </c>
      <c r="I88" s="462" t="str">
        <f>[1]Aviva!I88</f>
        <v>Sim</v>
      </c>
      <c r="J88" s="462">
        <f>[1]Aviva!J88</f>
        <v>0</v>
      </c>
      <c r="K88" s="146" t="s">
        <v>877</v>
      </c>
      <c r="L88" s="408"/>
      <c r="N88" s="745">
        <f t="shared" si="1"/>
        <v>1</v>
      </c>
      <c r="O88" s="745">
        <f t="shared" si="1"/>
        <v>1</v>
      </c>
      <c r="P88" s="745"/>
      <c r="Q88" s="745"/>
    </row>
    <row r="89" spans="1:17" ht="11.1" customHeight="1" x14ac:dyDescent="0.25">
      <c r="A89" s="115" t="s">
        <v>312</v>
      </c>
      <c r="B89" s="116" t="s">
        <v>366</v>
      </c>
      <c r="C89" s="117" t="s">
        <v>317</v>
      </c>
      <c r="D89" s="116" t="s">
        <v>318</v>
      </c>
      <c r="E89" s="116">
        <v>3</v>
      </c>
      <c r="F89" s="116" t="s">
        <v>825</v>
      </c>
      <c r="G89" s="115" t="s">
        <v>17</v>
      </c>
      <c r="H89" s="118" t="s">
        <v>15</v>
      </c>
      <c r="I89" s="462" t="str">
        <f>[1]Aviva!I89</f>
        <v>Sim</v>
      </c>
      <c r="J89" s="462">
        <f>[1]Aviva!J89</f>
        <v>0</v>
      </c>
      <c r="K89" s="146" t="s">
        <v>876</v>
      </c>
      <c r="L89" s="410"/>
      <c r="N89" s="745">
        <f t="shared" si="1"/>
        <v>1</v>
      </c>
      <c r="O89" s="745">
        <f t="shared" si="1"/>
        <v>1</v>
      </c>
      <c r="P89" s="745"/>
      <c r="Q89" s="745"/>
    </row>
    <row r="90" spans="1:17" ht="11.1" customHeight="1" x14ac:dyDescent="0.25">
      <c r="A90" s="120" t="s">
        <v>312</v>
      </c>
      <c r="B90" s="121" t="s">
        <v>366</v>
      </c>
      <c r="C90" s="122" t="s">
        <v>319</v>
      </c>
      <c r="D90" s="121" t="s">
        <v>320</v>
      </c>
      <c r="E90" s="121">
        <v>1</v>
      </c>
      <c r="F90" s="121" t="s">
        <v>79</v>
      </c>
      <c r="G90" s="121" t="s">
        <v>14</v>
      </c>
      <c r="H90" s="123" t="s">
        <v>15</v>
      </c>
      <c r="I90" s="459" t="str">
        <f>[1]Aviva!I90</f>
        <v>Sim</v>
      </c>
      <c r="J90" s="459">
        <f>[1]Aviva!J90</f>
        <v>0</v>
      </c>
      <c r="K90" s="147" t="s">
        <v>34</v>
      </c>
      <c r="L90" s="411" t="s">
        <v>23</v>
      </c>
      <c r="N90" s="745">
        <f t="shared" si="1"/>
        <v>1</v>
      </c>
      <c r="O90" s="745">
        <f t="shared" si="1"/>
        <v>1</v>
      </c>
      <c r="P90" s="745">
        <f>N90*N91*N92*N93</f>
        <v>0</v>
      </c>
      <c r="Q90" s="745">
        <f>O90*O91*O92*O93</f>
        <v>1</v>
      </c>
    </row>
    <row r="91" spans="1:17" ht="11.1" customHeight="1" x14ac:dyDescent="0.25">
      <c r="A91" s="120" t="s">
        <v>312</v>
      </c>
      <c r="B91" s="121" t="s">
        <v>366</v>
      </c>
      <c r="C91" s="122" t="s">
        <v>319</v>
      </c>
      <c r="D91" s="121" t="s">
        <v>320</v>
      </c>
      <c r="E91" s="121">
        <v>1</v>
      </c>
      <c r="F91" s="121" t="s">
        <v>79</v>
      </c>
      <c r="G91" s="120" t="s">
        <v>21</v>
      </c>
      <c r="H91" s="123" t="s">
        <v>15</v>
      </c>
      <c r="I91" s="459" t="str">
        <f>[1]Aviva!I91</f>
        <v>Sim</v>
      </c>
      <c r="J91" s="459">
        <f>[1]Aviva!J91</f>
        <v>0</v>
      </c>
      <c r="K91" s="147" t="s">
        <v>881</v>
      </c>
      <c r="L91" s="412"/>
      <c r="N91" s="745">
        <f t="shared" si="1"/>
        <v>1</v>
      </c>
      <c r="O91" s="745">
        <f t="shared" si="1"/>
        <v>1</v>
      </c>
      <c r="P91" s="745"/>
      <c r="Q91" s="745"/>
    </row>
    <row r="92" spans="1:17" ht="11.1" customHeight="1" x14ac:dyDescent="0.25">
      <c r="A92" s="120" t="s">
        <v>312</v>
      </c>
      <c r="B92" s="121" t="s">
        <v>366</v>
      </c>
      <c r="C92" s="122" t="s">
        <v>319</v>
      </c>
      <c r="D92" s="121" t="s">
        <v>320</v>
      </c>
      <c r="E92" s="121">
        <v>1</v>
      </c>
      <c r="F92" s="121" t="s">
        <v>79</v>
      </c>
      <c r="G92" s="120" t="s">
        <v>19</v>
      </c>
      <c r="H92" s="123" t="s">
        <v>23</v>
      </c>
      <c r="I92" s="459" t="str">
        <f>[1]Aviva!I92</f>
        <v>Sim</v>
      </c>
      <c r="J92" s="459">
        <f>[1]Aviva!J92</f>
        <v>0</v>
      </c>
      <c r="K92" s="147" t="s">
        <v>880</v>
      </c>
      <c r="L92" s="412"/>
      <c r="N92" s="745">
        <f t="shared" si="1"/>
        <v>0</v>
      </c>
      <c r="O92" s="745">
        <f t="shared" si="1"/>
        <v>1</v>
      </c>
      <c r="P92" s="745"/>
      <c r="Q92" s="745"/>
    </row>
    <row r="93" spans="1:17" ht="11.1" customHeight="1" x14ac:dyDescent="0.25">
      <c r="A93" s="120" t="s">
        <v>312</v>
      </c>
      <c r="B93" s="121" t="s">
        <v>366</v>
      </c>
      <c r="C93" s="122" t="s">
        <v>319</v>
      </c>
      <c r="D93" s="121" t="s">
        <v>320</v>
      </c>
      <c r="E93" s="121">
        <v>1</v>
      </c>
      <c r="F93" s="121" t="s">
        <v>79</v>
      </c>
      <c r="G93" s="120" t="s">
        <v>17</v>
      </c>
      <c r="H93" s="123" t="s">
        <v>23</v>
      </c>
      <c r="I93" s="459" t="str">
        <f>[1]Aviva!I93</f>
        <v>Sim</v>
      </c>
      <c r="J93" s="459">
        <f>[1]Aviva!J93</f>
        <v>0</v>
      </c>
      <c r="K93" s="147" t="s">
        <v>879</v>
      </c>
      <c r="L93" s="413"/>
      <c r="N93" s="745">
        <f t="shared" si="1"/>
        <v>0</v>
      </c>
      <c r="O93" s="745">
        <f t="shared" si="1"/>
        <v>1</v>
      </c>
      <c r="P93" s="745"/>
      <c r="Q93" s="745"/>
    </row>
    <row r="94" spans="1:17" ht="11.1" customHeight="1" x14ac:dyDescent="0.25">
      <c r="A94" s="120" t="s">
        <v>312</v>
      </c>
      <c r="B94" s="121" t="s">
        <v>366</v>
      </c>
      <c r="C94" s="122" t="s">
        <v>319</v>
      </c>
      <c r="D94" s="121" t="s">
        <v>320</v>
      </c>
      <c r="E94" s="121">
        <v>2</v>
      </c>
      <c r="F94" s="121" t="s">
        <v>82</v>
      </c>
      <c r="G94" s="121" t="s">
        <v>14</v>
      </c>
      <c r="H94" s="123" t="s">
        <v>15</v>
      </c>
      <c r="I94" s="459" t="str">
        <f>[1]Aviva!I94</f>
        <v>Sim</v>
      </c>
      <c r="J94" s="459">
        <f>[1]Aviva!J94</f>
        <v>0</v>
      </c>
      <c r="K94" s="147" t="s">
        <v>34</v>
      </c>
      <c r="L94" s="411" t="s">
        <v>23</v>
      </c>
      <c r="N94" s="745">
        <f t="shared" si="1"/>
        <v>1</v>
      </c>
      <c r="O94" s="745">
        <f t="shared" si="1"/>
        <v>1</v>
      </c>
      <c r="P94" s="745">
        <f>N94*N95*N96*N97</f>
        <v>0</v>
      </c>
      <c r="Q94" s="745">
        <f>O94*O95*O96*O97</f>
        <v>0</v>
      </c>
    </row>
    <row r="95" spans="1:17" ht="11.1" customHeight="1" x14ac:dyDescent="0.25">
      <c r="A95" s="120" t="s">
        <v>312</v>
      </c>
      <c r="B95" s="121" t="s">
        <v>366</v>
      </c>
      <c r="C95" s="122" t="s">
        <v>319</v>
      </c>
      <c r="D95" s="121" t="s">
        <v>320</v>
      </c>
      <c r="E95" s="121">
        <v>2</v>
      </c>
      <c r="F95" s="121" t="s">
        <v>82</v>
      </c>
      <c r="G95" s="120" t="s">
        <v>21</v>
      </c>
      <c r="H95" s="123" t="s">
        <v>15</v>
      </c>
      <c r="I95" s="459" t="str">
        <f>[1]Aviva!I95</f>
        <v>Sim</v>
      </c>
      <c r="J95" s="459">
        <f>[1]Aviva!J95</f>
        <v>0</v>
      </c>
      <c r="K95" s="147" t="s">
        <v>884</v>
      </c>
      <c r="L95" s="412"/>
      <c r="N95" s="745">
        <f t="shared" si="1"/>
        <v>1</v>
      </c>
      <c r="O95" s="745">
        <f t="shared" si="1"/>
        <v>1</v>
      </c>
      <c r="P95" s="745"/>
      <c r="Q95" s="745"/>
    </row>
    <row r="96" spans="1:17" ht="11.1" customHeight="1" x14ac:dyDescent="0.25">
      <c r="A96" s="120" t="s">
        <v>312</v>
      </c>
      <c r="B96" s="121" t="s">
        <v>366</v>
      </c>
      <c r="C96" s="122" t="s">
        <v>319</v>
      </c>
      <c r="D96" s="121" t="s">
        <v>320</v>
      </c>
      <c r="E96" s="121">
        <v>2</v>
      </c>
      <c r="F96" s="121" t="s">
        <v>82</v>
      </c>
      <c r="G96" s="120" t="s">
        <v>19</v>
      </c>
      <c r="H96" s="123" t="s">
        <v>23</v>
      </c>
      <c r="I96" s="459" t="str">
        <f>[1]Aviva!I96</f>
        <v>Não</v>
      </c>
      <c r="J96" s="459">
        <f>[1]Aviva!J96</f>
        <v>0</v>
      </c>
      <c r="K96" s="147" t="s">
        <v>883</v>
      </c>
      <c r="L96" s="412"/>
      <c r="N96" s="745">
        <f t="shared" si="1"/>
        <v>0</v>
      </c>
      <c r="O96" s="745">
        <f t="shared" si="1"/>
        <v>0</v>
      </c>
      <c r="P96" s="745"/>
      <c r="Q96" s="745"/>
    </row>
    <row r="97" spans="1:17" ht="11.1" customHeight="1" x14ac:dyDescent="0.25">
      <c r="A97" s="120" t="s">
        <v>312</v>
      </c>
      <c r="B97" s="121" t="s">
        <v>366</v>
      </c>
      <c r="C97" s="122" t="s">
        <v>319</v>
      </c>
      <c r="D97" s="121" t="s">
        <v>320</v>
      </c>
      <c r="E97" s="121">
        <v>2</v>
      </c>
      <c r="F97" s="121" t="s">
        <v>82</v>
      </c>
      <c r="G97" s="120" t="s">
        <v>17</v>
      </c>
      <c r="H97" s="123" t="s">
        <v>15</v>
      </c>
      <c r="I97" s="459" t="str">
        <f>[1]Aviva!I97</f>
        <v>Não</v>
      </c>
      <c r="J97" s="459">
        <f>[1]Aviva!J97</f>
        <v>0</v>
      </c>
      <c r="K97" s="147" t="s">
        <v>882</v>
      </c>
      <c r="L97" s="413"/>
      <c r="N97" s="745">
        <f t="shared" si="1"/>
        <v>1</v>
      </c>
      <c r="O97" s="745">
        <f t="shared" si="1"/>
        <v>0</v>
      </c>
      <c r="P97" s="745"/>
      <c r="Q97" s="745"/>
    </row>
    <row r="98" spans="1:17" ht="11.1" customHeight="1" x14ac:dyDescent="0.25">
      <c r="A98" s="120" t="s">
        <v>312</v>
      </c>
      <c r="B98" s="121" t="s">
        <v>366</v>
      </c>
      <c r="C98" s="122" t="s">
        <v>319</v>
      </c>
      <c r="D98" s="121" t="s">
        <v>320</v>
      </c>
      <c r="E98" s="121">
        <v>3</v>
      </c>
      <c r="F98" s="121" t="s">
        <v>90</v>
      </c>
      <c r="G98" s="121" t="s">
        <v>14</v>
      </c>
      <c r="H98" s="123" t="s">
        <v>15</v>
      </c>
      <c r="I98" s="459" t="str">
        <f>[1]Aviva!I98</f>
        <v>Sim</v>
      </c>
      <c r="J98" s="459">
        <f>[1]Aviva!J98</f>
        <v>0</v>
      </c>
      <c r="K98" s="147" t="s">
        <v>833</v>
      </c>
      <c r="L98" s="411" t="s">
        <v>23</v>
      </c>
      <c r="N98" s="745">
        <f t="shared" si="1"/>
        <v>1</v>
      </c>
      <c r="O98" s="745">
        <f t="shared" si="1"/>
        <v>1</v>
      </c>
      <c r="P98" s="745">
        <f>N98*N99*N100*N101</f>
        <v>0</v>
      </c>
      <c r="Q98" s="745">
        <f>O98*O99*O100*O101</f>
        <v>1</v>
      </c>
    </row>
    <row r="99" spans="1:17" ht="11.1" customHeight="1" x14ac:dyDescent="0.25">
      <c r="A99" s="120" t="s">
        <v>312</v>
      </c>
      <c r="B99" s="121" t="s">
        <v>366</v>
      </c>
      <c r="C99" s="122" t="s">
        <v>319</v>
      </c>
      <c r="D99" s="121" t="s">
        <v>320</v>
      </c>
      <c r="E99" s="121">
        <v>3</v>
      </c>
      <c r="F99" s="121" t="s">
        <v>90</v>
      </c>
      <c r="G99" s="120" t="s">
        <v>21</v>
      </c>
      <c r="H99" s="123" t="s">
        <v>15</v>
      </c>
      <c r="I99" s="459" t="str">
        <f>[1]Aviva!I99</f>
        <v>Sim</v>
      </c>
      <c r="J99" s="459">
        <f>[1]Aviva!J99</f>
        <v>0</v>
      </c>
      <c r="K99" s="147" t="s">
        <v>442</v>
      </c>
      <c r="L99" s="412"/>
      <c r="N99" s="745">
        <f t="shared" si="1"/>
        <v>1</v>
      </c>
      <c r="O99" s="745">
        <f t="shared" si="1"/>
        <v>1</v>
      </c>
      <c r="P99" s="745"/>
      <c r="Q99" s="745"/>
    </row>
    <row r="100" spans="1:17" ht="11.1" customHeight="1" x14ac:dyDescent="0.25">
      <c r="A100" s="120" t="s">
        <v>312</v>
      </c>
      <c r="B100" s="121" t="s">
        <v>366</v>
      </c>
      <c r="C100" s="122" t="s">
        <v>319</v>
      </c>
      <c r="D100" s="121" t="s">
        <v>320</v>
      </c>
      <c r="E100" s="121">
        <v>3</v>
      </c>
      <c r="F100" s="121" t="s">
        <v>90</v>
      </c>
      <c r="G100" s="120" t="s">
        <v>19</v>
      </c>
      <c r="H100" s="625" t="s">
        <v>23</v>
      </c>
      <c r="I100" s="484" t="str">
        <f>[1]Aviva!I100</f>
        <v>Sim</v>
      </c>
      <c r="J100" s="484">
        <f>[1]Aviva!J100</f>
        <v>0</v>
      </c>
      <c r="K100" s="147" t="s">
        <v>835</v>
      </c>
      <c r="L100" s="412"/>
      <c r="N100" s="745">
        <f t="shared" si="1"/>
        <v>0</v>
      </c>
      <c r="O100" s="745">
        <f t="shared" si="1"/>
        <v>1</v>
      </c>
      <c r="P100" s="745"/>
      <c r="Q100" s="745"/>
    </row>
    <row r="101" spans="1:17" ht="11.1" customHeight="1" x14ac:dyDescent="0.25">
      <c r="A101" s="120" t="s">
        <v>312</v>
      </c>
      <c r="B101" s="121" t="s">
        <v>366</v>
      </c>
      <c r="C101" s="122" t="s">
        <v>319</v>
      </c>
      <c r="D101" s="121" t="s">
        <v>320</v>
      </c>
      <c r="E101" s="121">
        <v>3</v>
      </c>
      <c r="F101" s="121" t="s">
        <v>90</v>
      </c>
      <c r="G101" s="120" t="s">
        <v>17</v>
      </c>
      <c r="H101" s="123" t="s">
        <v>15</v>
      </c>
      <c r="I101" s="459" t="str">
        <f>[1]Aviva!I101</f>
        <v>sim</v>
      </c>
      <c r="J101" s="459">
        <f>[1]Aviva!J101</f>
        <v>0</v>
      </c>
      <c r="K101" s="147" t="s">
        <v>834</v>
      </c>
      <c r="L101" s="413"/>
      <c r="N101" s="745">
        <f t="shared" si="1"/>
        <v>1</v>
      </c>
      <c r="O101" s="745">
        <f t="shared" si="1"/>
        <v>1</v>
      </c>
      <c r="P101" s="745"/>
      <c r="Q101" s="745"/>
    </row>
    <row r="102" spans="1:17" ht="11.1" customHeight="1" x14ac:dyDescent="0.25">
      <c r="A102" s="115" t="s">
        <v>312</v>
      </c>
      <c r="B102" s="116" t="s">
        <v>366</v>
      </c>
      <c r="C102" s="117" t="s">
        <v>321</v>
      </c>
      <c r="D102" s="116" t="s">
        <v>322</v>
      </c>
      <c r="E102" s="116">
        <v>1</v>
      </c>
      <c r="F102" s="116" t="s">
        <v>79</v>
      </c>
      <c r="G102" s="116" t="s">
        <v>14</v>
      </c>
      <c r="H102" s="118" t="s">
        <v>15</v>
      </c>
      <c r="I102" s="462" t="str">
        <f>[1]Aviva!I102</f>
        <v>Sim</v>
      </c>
      <c r="J102" s="462">
        <f>[1]Aviva!J102</f>
        <v>0</v>
      </c>
      <c r="K102" s="146" t="s">
        <v>34</v>
      </c>
      <c r="L102" s="407" t="s">
        <v>15</v>
      </c>
      <c r="N102" s="745">
        <f t="shared" si="1"/>
        <v>1</v>
      </c>
      <c r="O102" s="745">
        <f t="shared" si="1"/>
        <v>1</v>
      </c>
      <c r="P102" s="745">
        <f>N102*N103*N104*N105</f>
        <v>1</v>
      </c>
      <c r="Q102" s="745">
        <f>O102*O103*O104*O105</f>
        <v>1</v>
      </c>
    </row>
    <row r="103" spans="1:17" ht="11.1" customHeight="1" x14ac:dyDescent="0.25">
      <c r="A103" s="115" t="s">
        <v>312</v>
      </c>
      <c r="B103" s="116" t="s">
        <v>366</v>
      </c>
      <c r="C103" s="117" t="s">
        <v>321</v>
      </c>
      <c r="D103" s="116" t="s">
        <v>322</v>
      </c>
      <c r="E103" s="116">
        <v>1</v>
      </c>
      <c r="F103" s="116" t="s">
        <v>79</v>
      </c>
      <c r="G103" s="115" t="s">
        <v>21</v>
      </c>
      <c r="H103" s="118" t="s">
        <v>15</v>
      </c>
      <c r="I103" s="462" t="str">
        <f>[1]Aviva!I103</f>
        <v>Sim</v>
      </c>
      <c r="J103" s="462">
        <f>[1]Aviva!J103</f>
        <v>0</v>
      </c>
      <c r="K103" s="146" t="s">
        <v>887</v>
      </c>
      <c r="L103" s="408"/>
      <c r="N103" s="745">
        <f t="shared" si="1"/>
        <v>1</v>
      </c>
      <c r="O103" s="745">
        <f t="shared" si="1"/>
        <v>1</v>
      </c>
      <c r="P103" s="745"/>
      <c r="Q103" s="745"/>
    </row>
    <row r="104" spans="1:17" ht="11.1" customHeight="1" x14ac:dyDescent="0.25">
      <c r="A104" s="115" t="s">
        <v>312</v>
      </c>
      <c r="B104" s="116" t="s">
        <v>366</v>
      </c>
      <c r="C104" s="117" t="s">
        <v>321</v>
      </c>
      <c r="D104" s="116" t="s">
        <v>322</v>
      </c>
      <c r="E104" s="116">
        <v>1</v>
      </c>
      <c r="F104" s="116" t="s">
        <v>79</v>
      </c>
      <c r="G104" s="115" t="s">
        <v>19</v>
      </c>
      <c r="H104" s="118" t="s">
        <v>15</v>
      </c>
      <c r="I104" s="462" t="str">
        <f>[1]Aviva!I104</f>
        <v>sim</v>
      </c>
      <c r="J104" s="462">
        <f>[1]Aviva!J104</f>
        <v>0</v>
      </c>
      <c r="K104" s="146" t="s">
        <v>886</v>
      </c>
      <c r="L104" s="408"/>
      <c r="N104" s="745">
        <f t="shared" si="1"/>
        <v>1</v>
      </c>
      <c r="O104" s="745">
        <f t="shared" si="1"/>
        <v>1</v>
      </c>
      <c r="P104" s="745"/>
      <c r="Q104" s="745"/>
    </row>
    <row r="105" spans="1:17" ht="11.1" customHeight="1" x14ac:dyDescent="0.25">
      <c r="A105" s="115" t="s">
        <v>312</v>
      </c>
      <c r="B105" s="116" t="s">
        <v>366</v>
      </c>
      <c r="C105" s="117" t="s">
        <v>321</v>
      </c>
      <c r="D105" s="116" t="s">
        <v>322</v>
      </c>
      <c r="E105" s="116">
        <v>1</v>
      </c>
      <c r="F105" s="116" t="s">
        <v>79</v>
      </c>
      <c r="G105" s="115" t="s">
        <v>17</v>
      </c>
      <c r="H105" s="118" t="s">
        <v>15</v>
      </c>
      <c r="I105" s="462" t="str">
        <f>[1]Aviva!I105</f>
        <v>Sim</v>
      </c>
      <c r="J105" s="462">
        <f>[1]Aviva!J105</f>
        <v>0</v>
      </c>
      <c r="K105" s="146" t="s">
        <v>885</v>
      </c>
      <c r="L105" s="410"/>
      <c r="N105" s="745">
        <f t="shared" si="1"/>
        <v>1</v>
      </c>
      <c r="O105" s="745">
        <f t="shared" si="1"/>
        <v>1</v>
      </c>
      <c r="P105" s="745"/>
      <c r="Q105" s="745"/>
    </row>
    <row r="106" spans="1:17" ht="11.1" customHeight="1" x14ac:dyDescent="0.25">
      <c r="A106" s="115" t="s">
        <v>312</v>
      </c>
      <c r="B106" s="116" t="s">
        <v>366</v>
      </c>
      <c r="C106" s="117" t="s">
        <v>321</v>
      </c>
      <c r="D106" s="116" t="s">
        <v>322</v>
      </c>
      <c r="E106" s="116">
        <v>2</v>
      </c>
      <c r="F106" s="116" t="s">
        <v>82</v>
      </c>
      <c r="G106" s="116" t="s">
        <v>14</v>
      </c>
      <c r="H106" s="118" t="s">
        <v>15</v>
      </c>
      <c r="I106" s="462" t="str">
        <f>[1]Aviva!I106</f>
        <v>Sim</v>
      </c>
      <c r="J106" s="462">
        <f>[1]Aviva!J106</f>
        <v>0</v>
      </c>
      <c r="K106" s="146" t="s">
        <v>34</v>
      </c>
      <c r="L106" s="407" t="s">
        <v>15</v>
      </c>
      <c r="N106" s="745">
        <f t="shared" si="1"/>
        <v>1</v>
      </c>
      <c r="O106" s="745">
        <f t="shared" si="1"/>
        <v>1</v>
      </c>
      <c r="P106" s="745">
        <f>N106*N107*N108*N109</f>
        <v>0</v>
      </c>
      <c r="Q106" s="745">
        <f>O106*O107*O108*O109</f>
        <v>1</v>
      </c>
    </row>
    <row r="107" spans="1:17" ht="11.1" customHeight="1" x14ac:dyDescent="0.25">
      <c r="A107" s="115" t="s">
        <v>312</v>
      </c>
      <c r="B107" s="116" t="s">
        <v>366</v>
      </c>
      <c r="C107" s="117" t="s">
        <v>321</v>
      </c>
      <c r="D107" s="116" t="s">
        <v>322</v>
      </c>
      <c r="E107" s="116">
        <v>2</v>
      </c>
      <c r="F107" s="116" t="s">
        <v>82</v>
      </c>
      <c r="G107" s="115" t="s">
        <v>21</v>
      </c>
      <c r="H107" s="118" t="s">
        <v>15</v>
      </c>
      <c r="I107" s="462" t="str">
        <f>[1]Aviva!I107</f>
        <v>Sim</v>
      </c>
      <c r="J107" s="462">
        <f>[1]Aviva!J107</f>
        <v>0</v>
      </c>
      <c r="K107" s="146" t="s">
        <v>890</v>
      </c>
      <c r="L107" s="408"/>
      <c r="N107" s="745">
        <f t="shared" si="1"/>
        <v>1</v>
      </c>
      <c r="O107" s="745">
        <f t="shared" si="1"/>
        <v>1</v>
      </c>
      <c r="P107" s="745"/>
      <c r="Q107" s="745"/>
    </row>
    <row r="108" spans="1:17" ht="11.1" customHeight="1" x14ac:dyDescent="0.25">
      <c r="A108" s="115" t="s">
        <v>312</v>
      </c>
      <c r="B108" s="116" t="s">
        <v>366</v>
      </c>
      <c r="C108" s="117" t="s">
        <v>321</v>
      </c>
      <c r="D108" s="116" t="s">
        <v>322</v>
      </c>
      <c r="E108" s="116">
        <v>2</v>
      </c>
      <c r="F108" s="116" t="s">
        <v>82</v>
      </c>
      <c r="G108" s="115" t="s">
        <v>19</v>
      </c>
      <c r="H108" s="118" t="s">
        <v>15</v>
      </c>
      <c r="I108" s="462" t="str">
        <f>[1]Aviva!I108</f>
        <v>Sim</v>
      </c>
      <c r="J108" s="462">
        <f>[1]Aviva!J108</f>
        <v>0</v>
      </c>
      <c r="K108" s="146" t="s">
        <v>889</v>
      </c>
      <c r="L108" s="408"/>
      <c r="N108" s="745">
        <f t="shared" si="1"/>
        <v>1</v>
      </c>
      <c r="O108" s="745">
        <f t="shared" si="1"/>
        <v>1</v>
      </c>
      <c r="P108" s="745"/>
      <c r="Q108" s="745"/>
    </row>
    <row r="109" spans="1:17" ht="11.1" customHeight="1" thickBot="1" x14ac:dyDescent="0.3">
      <c r="A109" s="303" t="s">
        <v>312</v>
      </c>
      <c r="B109" s="304" t="s">
        <v>366</v>
      </c>
      <c r="C109" s="305" t="s">
        <v>321</v>
      </c>
      <c r="D109" s="304" t="s">
        <v>322</v>
      </c>
      <c r="E109" s="304">
        <v>2</v>
      </c>
      <c r="F109" s="304" t="s">
        <v>82</v>
      </c>
      <c r="G109" s="303" t="s">
        <v>17</v>
      </c>
      <c r="H109" s="602" t="s">
        <v>23</v>
      </c>
      <c r="I109" s="490" t="str">
        <f>[1]Aviva!I109</f>
        <v>Sim</v>
      </c>
      <c r="J109" s="490">
        <f>[1]Aviva!J109</f>
        <v>0</v>
      </c>
      <c r="K109" s="306" t="s">
        <v>888</v>
      </c>
      <c r="L109" s="408"/>
      <c r="N109" s="745">
        <f t="shared" si="1"/>
        <v>0</v>
      </c>
      <c r="O109" s="745">
        <f t="shared" si="1"/>
        <v>1</v>
      </c>
      <c r="P109" s="745"/>
      <c r="Q109" s="745"/>
    </row>
    <row r="110" spans="1:17" ht="11.1" customHeight="1" x14ac:dyDescent="0.25">
      <c r="A110" s="311" t="s">
        <v>312</v>
      </c>
      <c r="B110" s="312" t="s">
        <v>366</v>
      </c>
      <c r="C110" s="313" t="s">
        <v>321</v>
      </c>
      <c r="D110" s="312" t="s">
        <v>322</v>
      </c>
      <c r="E110" s="312">
        <v>3</v>
      </c>
      <c r="F110" s="312" t="s">
        <v>86</v>
      </c>
      <c r="G110" s="312" t="s">
        <v>14</v>
      </c>
      <c r="H110" s="468" t="s">
        <v>15</v>
      </c>
      <c r="I110" s="619" t="str">
        <f>[1]Aviva!I110</f>
        <v>Sim</v>
      </c>
      <c r="J110" s="619">
        <f>[1]Aviva!J110</f>
        <v>0</v>
      </c>
      <c r="K110" s="315" t="s">
        <v>840</v>
      </c>
      <c r="L110" s="401" t="s">
        <v>15</v>
      </c>
      <c r="N110" s="745">
        <f t="shared" si="1"/>
        <v>1</v>
      </c>
      <c r="O110" s="745">
        <f t="shared" si="1"/>
        <v>1</v>
      </c>
      <c r="P110" s="745">
        <f>N110*N111*N112*N113</f>
        <v>1</v>
      </c>
      <c r="Q110" s="745">
        <f>O110*O111*O112*O113</f>
        <v>1</v>
      </c>
    </row>
    <row r="111" spans="1:17" ht="11.1" customHeight="1" x14ac:dyDescent="0.25">
      <c r="A111" s="316" t="s">
        <v>312</v>
      </c>
      <c r="B111" s="116" t="s">
        <v>366</v>
      </c>
      <c r="C111" s="117" t="s">
        <v>321</v>
      </c>
      <c r="D111" s="116" t="s">
        <v>322</v>
      </c>
      <c r="E111" s="116">
        <v>3</v>
      </c>
      <c r="F111" s="116" t="s">
        <v>86</v>
      </c>
      <c r="G111" s="115" t="s">
        <v>21</v>
      </c>
      <c r="H111" s="125" t="s">
        <v>15</v>
      </c>
      <c r="I111" s="119" t="str">
        <f>[1]Aviva!I111</f>
        <v>Sim</v>
      </c>
      <c r="J111" s="119">
        <f>[1]Aviva!J111</f>
        <v>0</v>
      </c>
      <c r="K111" s="146" t="s">
        <v>843</v>
      </c>
      <c r="L111" s="402"/>
      <c r="N111" s="745">
        <f t="shared" si="1"/>
        <v>1</v>
      </c>
      <c r="O111" s="745">
        <f t="shared" si="1"/>
        <v>1</v>
      </c>
      <c r="P111" s="745"/>
      <c r="Q111" s="745"/>
    </row>
    <row r="112" spans="1:17" ht="11.1" customHeight="1" x14ac:dyDescent="0.25">
      <c r="A112" s="316" t="s">
        <v>312</v>
      </c>
      <c r="B112" s="116" t="s">
        <v>366</v>
      </c>
      <c r="C112" s="117" t="s">
        <v>321</v>
      </c>
      <c r="D112" s="116" t="s">
        <v>322</v>
      </c>
      <c r="E112" s="116">
        <v>3</v>
      </c>
      <c r="F112" s="116" t="s">
        <v>86</v>
      </c>
      <c r="G112" s="115" t="s">
        <v>19</v>
      </c>
      <c r="H112" s="125" t="s">
        <v>15</v>
      </c>
      <c r="I112" s="119" t="str">
        <f>[1]Aviva!I112</f>
        <v>Sim</v>
      </c>
      <c r="J112" s="119">
        <f>[1]Aviva!J112</f>
        <v>0</v>
      </c>
      <c r="K112" s="146" t="s">
        <v>842</v>
      </c>
      <c r="L112" s="402"/>
      <c r="N112" s="745">
        <f t="shared" si="1"/>
        <v>1</v>
      </c>
      <c r="O112" s="745">
        <f t="shared" si="1"/>
        <v>1</v>
      </c>
      <c r="P112" s="745"/>
      <c r="Q112" s="745"/>
    </row>
    <row r="113" spans="1:17" ht="11.1" customHeight="1" thickBot="1" x14ac:dyDescent="0.3">
      <c r="A113" s="317" t="s">
        <v>312</v>
      </c>
      <c r="B113" s="318" t="s">
        <v>366</v>
      </c>
      <c r="C113" s="319" t="s">
        <v>321</v>
      </c>
      <c r="D113" s="318" t="s">
        <v>322</v>
      </c>
      <c r="E113" s="318">
        <v>3</v>
      </c>
      <c r="F113" s="318" t="s">
        <v>86</v>
      </c>
      <c r="G113" s="320" t="s">
        <v>17</v>
      </c>
      <c r="H113" s="487" t="s">
        <v>15</v>
      </c>
      <c r="I113" s="487" t="str">
        <f>[1]Aviva!I113</f>
        <v>Sim</v>
      </c>
      <c r="J113" s="487">
        <f>[1]Aviva!J113</f>
        <v>0</v>
      </c>
      <c r="K113" s="651" t="s">
        <v>850</v>
      </c>
      <c r="L113" s="409"/>
      <c r="N113" s="745">
        <f t="shared" si="1"/>
        <v>1</v>
      </c>
      <c r="O113" s="745">
        <f t="shared" si="1"/>
        <v>1</v>
      </c>
      <c r="P113" s="745"/>
      <c r="Q113" s="745"/>
    </row>
    <row r="114" spans="1:17" ht="11.1" customHeight="1" x14ac:dyDescent="0.25">
      <c r="A114" s="307" t="s">
        <v>312</v>
      </c>
      <c r="B114" s="308" t="s">
        <v>366</v>
      </c>
      <c r="C114" s="309" t="s">
        <v>321</v>
      </c>
      <c r="D114" s="308" t="s">
        <v>322</v>
      </c>
      <c r="E114" s="308">
        <v>4</v>
      </c>
      <c r="F114" s="308" t="s">
        <v>72</v>
      </c>
      <c r="G114" s="308" t="s">
        <v>14</v>
      </c>
      <c r="H114" s="609" t="s">
        <v>15</v>
      </c>
      <c r="I114" s="495" t="str">
        <f>[1]Aviva!I114</f>
        <v>Sim</v>
      </c>
      <c r="J114" s="495">
        <f>[1]Aviva!J114</f>
        <v>0</v>
      </c>
      <c r="K114" s="310" t="s">
        <v>844</v>
      </c>
      <c r="L114" s="408" t="s">
        <v>15</v>
      </c>
      <c r="N114" s="745">
        <f t="shared" si="1"/>
        <v>1</v>
      </c>
      <c r="O114" s="745">
        <f t="shared" si="1"/>
        <v>1</v>
      </c>
      <c r="P114" s="745">
        <f>N114*N115*N116*N117</f>
        <v>1</v>
      </c>
      <c r="Q114" s="745">
        <f>O114*O115*O116*O117</f>
        <v>1</v>
      </c>
    </row>
    <row r="115" spans="1:17" ht="11.1" customHeight="1" x14ac:dyDescent="0.25">
      <c r="A115" s="115" t="s">
        <v>312</v>
      </c>
      <c r="B115" s="116" t="s">
        <v>366</v>
      </c>
      <c r="C115" s="117" t="s">
        <v>321</v>
      </c>
      <c r="D115" s="116" t="s">
        <v>322</v>
      </c>
      <c r="E115" s="116">
        <v>4</v>
      </c>
      <c r="F115" s="116" t="s">
        <v>72</v>
      </c>
      <c r="G115" s="115" t="s">
        <v>21</v>
      </c>
      <c r="H115" s="118" t="s">
        <v>15</v>
      </c>
      <c r="I115" s="462" t="str">
        <f>[1]Aviva!I115</f>
        <v>Sim</v>
      </c>
      <c r="J115" s="462">
        <f>[1]Aviva!J115</f>
        <v>0</v>
      </c>
      <c r="K115" s="146" t="s">
        <v>442</v>
      </c>
      <c r="L115" s="408"/>
      <c r="N115" s="745">
        <f t="shared" si="1"/>
        <v>1</v>
      </c>
      <c r="O115" s="745">
        <f t="shared" si="1"/>
        <v>1</v>
      </c>
      <c r="P115" s="745"/>
      <c r="Q115" s="745"/>
    </row>
    <row r="116" spans="1:17" ht="11.1" customHeight="1" x14ac:dyDescent="0.25">
      <c r="A116" s="115" t="s">
        <v>312</v>
      </c>
      <c r="B116" s="116" t="s">
        <v>366</v>
      </c>
      <c r="C116" s="117" t="s">
        <v>321</v>
      </c>
      <c r="D116" s="116" t="s">
        <v>322</v>
      </c>
      <c r="E116" s="116">
        <v>4</v>
      </c>
      <c r="F116" s="116" t="s">
        <v>72</v>
      </c>
      <c r="G116" s="115" t="s">
        <v>19</v>
      </c>
      <c r="H116" s="620" t="s">
        <v>15</v>
      </c>
      <c r="I116" s="483" t="str">
        <f>[1]Aviva!I116</f>
        <v>Sim</v>
      </c>
      <c r="J116" s="483">
        <f>[1]Aviva!J116</f>
        <v>0</v>
      </c>
      <c r="K116" s="146" t="s">
        <v>891</v>
      </c>
      <c r="L116" s="408"/>
      <c r="N116" s="745">
        <f t="shared" si="1"/>
        <v>1</v>
      </c>
      <c r="O116" s="745">
        <f t="shared" si="1"/>
        <v>1</v>
      </c>
      <c r="P116" s="745"/>
      <c r="Q116" s="745"/>
    </row>
    <row r="117" spans="1:17" ht="11.1" customHeight="1" thickBot="1" x14ac:dyDescent="0.3">
      <c r="A117" s="303" t="s">
        <v>312</v>
      </c>
      <c r="B117" s="304" t="s">
        <v>366</v>
      </c>
      <c r="C117" s="305" t="s">
        <v>321</v>
      </c>
      <c r="D117" s="304" t="s">
        <v>322</v>
      </c>
      <c r="E117" s="304">
        <v>4</v>
      </c>
      <c r="F117" s="304" t="s">
        <v>72</v>
      </c>
      <c r="G117" s="303" t="s">
        <v>17</v>
      </c>
      <c r="H117" s="602" t="s">
        <v>15</v>
      </c>
      <c r="I117" s="490" t="str">
        <f>[1]Aviva!I117</f>
        <v>Sim</v>
      </c>
      <c r="J117" s="490">
        <f>[1]Aviva!J117</f>
        <v>0</v>
      </c>
      <c r="K117" s="306" t="s">
        <v>92</v>
      </c>
      <c r="L117" s="408"/>
      <c r="N117" s="745">
        <f t="shared" si="1"/>
        <v>1</v>
      </c>
      <c r="O117" s="745">
        <f t="shared" si="1"/>
        <v>1</v>
      </c>
      <c r="P117" s="745"/>
      <c r="Q117" s="745"/>
    </row>
    <row r="118" spans="1:17" ht="11.1" customHeight="1" x14ac:dyDescent="0.25">
      <c r="A118" s="327" t="s">
        <v>312</v>
      </c>
      <c r="B118" s="328" t="s">
        <v>366</v>
      </c>
      <c r="C118" s="329" t="s">
        <v>323</v>
      </c>
      <c r="D118" s="328" t="s">
        <v>324</v>
      </c>
      <c r="E118" s="328">
        <v>1</v>
      </c>
      <c r="F118" s="328" t="s">
        <v>79</v>
      </c>
      <c r="G118" s="328" t="s">
        <v>14</v>
      </c>
      <c r="H118" s="330" t="s">
        <v>15</v>
      </c>
      <c r="I118" s="463" t="str">
        <f>[1]Aviva!I118</f>
        <v>Sim</v>
      </c>
      <c r="J118" s="463">
        <f>[1]Aviva!J118</f>
        <v>0</v>
      </c>
      <c r="K118" s="331" t="s">
        <v>34</v>
      </c>
      <c r="L118" s="418" t="s">
        <v>15</v>
      </c>
      <c r="N118" s="745">
        <f t="shared" si="1"/>
        <v>1</v>
      </c>
      <c r="O118" s="745">
        <f t="shared" si="1"/>
        <v>1</v>
      </c>
      <c r="P118" s="745">
        <f>N118*N119*N120*N121</f>
        <v>1</v>
      </c>
      <c r="Q118" s="745">
        <f>O118*O119*O120*O121</f>
        <v>1</v>
      </c>
    </row>
    <row r="119" spans="1:17" ht="11.1" customHeight="1" x14ac:dyDescent="0.25">
      <c r="A119" s="332" t="s">
        <v>312</v>
      </c>
      <c r="B119" s="121" t="s">
        <v>366</v>
      </c>
      <c r="C119" s="122" t="s">
        <v>323</v>
      </c>
      <c r="D119" s="121" t="s">
        <v>324</v>
      </c>
      <c r="E119" s="121">
        <v>1</v>
      </c>
      <c r="F119" s="121" t="s">
        <v>79</v>
      </c>
      <c r="G119" s="120" t="s">
        <v>21</v>
      </c>
      <c r="H119" s="123" t="s">
        <v>15</v>
      </c>
      <c r="I119" s="459" t="str">
        <f>[1]Aviva!I119</f>
        <v>Sim</v>
      </c>
      <c r="J119" s="459">
        <f>[1]Aviva!J119</f>
        <v>0</v>
      </c>
      <c r="K119" s="147" t="s">
        <v>893</v>
      </c>
      <c r="L119" s="419"/>
      <c r="N119" s="745">
        <f t="shared" si="1"/>
        <v>1</v>
      </c>
      <c r="O119" s="745">
        <f t="shared" si="1"/>
        <v>1</v>
      </c>
      <c r="P119" s="745"/>
      <c r="Q119" s="745"/>
    </row>
    <row r="120" spans="1:17" ht="11.1" customHeight="1" x14ac:dyDescent="0.25">
      <c r="A120" s="332" t="s">
        <v>312</v>
      </c>
      <c r="B120" s="121" t="s">
        <v>366</v>
      </c>
      <c r="C120" s="122" t="s">
        <v>323</v>
      </c>
      <c r="D120" s="121" t="s">
        <v>324</v>
      </c>
      <c r="E120" s="121">
        <v>1</v>
      </c>
      <c r="F120" s="121" t="s">
        <v>79</v>
      </c>
      <c r="G120" s="120" t="s">
        <v>19</v>
      </c>
      <c r="H120" s="123" t="s">
        <v>15</v>
      </c>
      <c r="I120" s="459" t="str">
        <f>[1]Aviva!I120</f>
        <v>Sim</v>
      </c>
      <c r="J120" s="459">
        <f>[1]Aviva!J120</f>
        <v>0</v>
      </c>
      <c r="K120" s="147" t="s">
        <v>892</v>
      </c>
      <c r="L120" s="419"/>
      <c r="N120" s="745">
        <f t="shared" si="1"/>
        <v>1</v>
      </c>
      <c r="O120" s="745">
        <f t="shared" si="1"/>
        <v>1</v>
      </c>
      <c r="P120" s="745"/>
      <c r="Q120" s="745"/>
    </row>
    <row r="121" spans="1:17" ht="11.1" customHeight="1" thickBot="1" x14ac:dyDescent="0.3">
      <c r="A121" s="333" t="s">
        <v>312</v>
      </c>
      <c r="B121" s="334" t="s">
        <v>366</v>
      </c>
      <c r="C121" s="335" t="s">
        <v>323</v>
      </c>
      <c r="D121" s="334" t="s">
        <v>324</v>
      </c>
      <c r="E121" s="334">
        <v>1</v>
      </c>
      <c r="F121" s="334" t="s">
        <v>79</v>
      </c>
      <c r="G121" s="336" t="s">
        <v>17</v>
      </c>
      <c r="H121" s="337" t="s">
        <v>15</v>
      </c>
      <c r="I121" s="485" t="str">
        <f>[1]Aviva!I121</f>
        <v>Sim</v>
      </c>
      <c r="J121" s="485">
        <f>[1]Aviva!J121</f>
        <v>0</v>
      </c>
      <c r="K121" s="338" t="s">
        <v>50</v>
      </c>
      <c r="L121" s="420"/>
      <c r="N121" s="745">
        <f t="shared" si="1"/>
        <v>1</v>
      </c>
      <c r="O121" s="745">
        <f t="shared" si="1"/>
        <v>1</v>
      </c>
      <c r="P121" s="745"/>
      <c r="Q121" s="745"/>
    </row>
    <row r="122" spans="1:17" ht="11.1" customHeight="1" x14ac:dyDescent="0.25">
      <c r="A122" s="322" t="s">
        <v>312</v>
      </c>
      <c r="B122" s="323" t="s">
        <v>366</v>
      </c>
      <c r="C122" s="324" t="s">
        <v>323</v>
      </c>
      <c r="D122" s="323" t="s">
        <v>324</v>
      </c>
      <c r="E122" s="323">
        <v>2</v>
      </c>
      <c r="F122" s="323" t="s">
        <v>82</v>
      </c>
      <c r="G122" s="323" t="s">
        <v>14</v>
      </c>
      <c r="H122" s="325" t="s">
        <v>15</v>
      </c>
      <c r="I122" s="476" t="str">
        <f>[1]Aviva!I122</f>
        <v>Sim</v>
      </c>
      <c r="J122" s="476">
        <f>[1]Aviva!J122</f>
        <v>0</v>
      </c>
      <c r="K122" s="326" t="s">
        <v>34</v>
      </c>
      <c r="L122" s="412" t="s">
        <v>15</v>
      </c>
      <c r="N122" s="745">
        <f t="shared" si="1"/>
        <v>1</v>
      </c>
      <c r="O122" s="745">
        <f t="shared" si="1"/>
        <v>1</v>
      </c>
      <c r="P122" s="745">
        <f>N122*N123*N124*N125</f>
        <v>1</v>
      </c>
      <c r="Q122" s="745">
        <f>O122*O123*O124*O125</f>
        <v>1</v>
      </c>
    </row>
    <row r="123" spans="1:17" ht="11.1" customHeight="1" x14ac:dyDescent="0.25">
      <c r="A123" s="120" t="s">
        <v>312</v>
      </c>
      <c r="B123" s="121" t="s">
        <v>366</v>
      </c>
      <c r="C123" s="122" t="s">
        <v>323</v>
      </c>
      <c r="D123" s="121" t="s">
        <v>324</v>
      </c>
      <c r="E123" s="121">
        <v>2</v>
      </c>
      <c r="F123" s="121" t="s">
        <v>82</v>
      </c>
      <c r="G123" s="120" t="s">
        <v>21</v>
      </c>
      <c r="H123" s="123" t="s">
        <v>15</v>
      </c>
      <c r="I123" s="459" t="str">
        <f>[1]Aviva!I123</f>
        <v>Sim</v>
      </c>
      <c r="J123" s="459">
        <f>[1]Aviva!J123</f>
        <v>0</v>
      </c>
      <c r="K123" s="147" t="s">
        <v>895</v>
      </c>
      <c r="L123" s="412"/>
      <c r="N123" s="745">
        <f t="shared" si="1"/>
        <v>1</v>
      </c>
      <c r="O123" s="745">
        <f t="shared" si="1"/>
        <v>1</v>
      </c>
      <c r="P123" s="745"/>
      <c r="Q123" s="745"/>
    </row>
    <row r="124" spans="1:17" ht="11.1" customHeight="1" x14ac:dyDescent="0.25">
      <c r="A124" s="120" t="s">
        <v>312</v>
      </c>
      <c r="B124" s="121" t="s">
        <v>366</v>
      </c>
      <c r="C124" s="122" t="s">
        <v>323</v>
      </c>
      <c r="D124" s="121" t="s">
        <v>324</v>
      </c>
      <c r="E124" s="121">
        <v>2</v>
      </c>
      <c r="F124" s="121" t="s">
        <v>82</v>
      </c>
      <c r="G124" s="120" t="s">
        <v>19</v>
      </c>
      <c r="H124" s="123" t="s">
        <v>15</v>
      </c>
      <c r="I124" s="459" t="str">
        <f>[1]Aviva!I124</f>
        <v>Sim</v>
      </c>
      <c r="J124" s="459">
        <f>[1]Aviva!J124</f>
        <v>0</v>
      </c>
      <c r="K124" s="147" t="s">
        <v>894</v>
      </c>
      <c r="L124" s="412"/>
      <c r="N124" s="745">
        <f t="shared" si="1"/>
        <v>1</v>
      </c>
      <c r="O124" s="745">
        <f t="shared" si="1"/>
        <v>1</v>
      </c>
      <c r="P124" s="745"/>
      <c r="Q124" s="745"/>
    </row>
    <row r="125" spans="1:17" ht="11.1" customHeight="1" x14ac:dyDescent="0.25">
      <c r="A125" s="120" t="s">
        <v>312</v>
      </c>
      <c r="B125" s="121" t="s">
        <v>366</v>
      </c>
      <c r="C125" s="122" t="s">
        <v>323</v>
      </c>
      <c r="D125" s="121" t="s">
        <v>324</v>
      </c>
      <c r="E125" s="121">
        <v>2</v>
      </c>
      <c r="F125" s="121" t="s">
        <v>82</v>
      </c>
      <c r="G125" s="120" t="s">
        <v>17</v>
      </c>
      <c r="H125" s="123" t="s">
        <v>15</v>
      </c>
      <c r="I125" s="459" t="str">
        <f>[1]Aviva!I125</f>
        <v>Sim</v>
      </c>
      <c r="J125" s="459">
        <f>[1]Aviva!J125</f>
        <v>0</v>
      </c>
      <c r="K125" s="147" t="s">
        <v>50</v>
      </c>
      <c r="L125" s="413"/>
      <c r="N125" s="745">
        <f t="shared" si="1"/>
        <v>1</v>
      </c>
      <c r="O125" s="745">
        <f t="shared" si="1"/>
        <v>1</v>
      </c>
      <c r="P125" s="745"/>
      <c r="Q125" s="745"/>
    </row>
    <row r="126" spans="1:17" ht="11.1" customHeight="1" x14ac:dyDescent="0.25">
      <c r="A126" s="120" t="s">
        <v>312</v>
      </c>
      <c r="B126" s="121" t="s">
        <v>366</v>
      </c>
      <c r="C126" s="122" t="s">
        <v>323</v>
      </c>
      <c r="D126" s="121" t="s">
        <v>324</v>
      </c>
      <c r="E126" s="121">
        <v>3</v>
      </c>
      <c r="F126" s="121" t="s">
        <v>848</v>
      </c>
      <c r="G126" s="121" t="s">
        <v>14</v>
      </c>
      <c r="H126" s="123" t="s">
        <v>15</v>
      </c>
      <c r="I126" s="459" t="str">
        <f>[1]Aviva!I126</f>
        <v>Sim</v>
      </c>
      <c r="J126" s="459">
        <f>[1]Aviva!J126</f>
        <v>0</v>
      </c>
      <c r="K126" s="147" t="s">
        <v>840</v>
      </c>
      <c r="L126" s="411" t="s">
        <v>15</v>
      </c>
      <c r="N126" s="745">
        <f t="shared" si="1"/>
        <v>1</v>
      </c>
      <c r="O126" s="745">
        <f t="shared" si="1"/>
        <v>1</v>
      </c>
      <c r="P126" s="745">
        <f>N126*N127*N128*N129</f>
        <v>1</v>
      </c>
      <c r="Q126" s="745">
        <f>O126*O127*O128*O129</f>
        <v>1</v>
      </c>
    </row>
    <row r="127" spans="1:17" ht="11.1" customHeight="1" x14ac:dyDescent="0.25">
      <c r="A127" s="120" t="s">
        <v>312</v>
      </c>
      <c r="B127" s="121" t="s">
        <v>366</v>
      </c>
      <c r="C127" s="122" t="s">
        <v>323</v>
      </c>
      <c r="D127" s="121" t="s">
        <v>324</v>
      </c>
      <c r="E127" s="121">
        <v>3</v>
      </c>
      <c r="F127" s="121" t="s">
        <v>848</v>
      </c>
      <c r="G127" s="120" t="s">
        <v>21</v>
      </c>
      <c r="H127" s="123" t="s">
        <v>15</v>
      </c>
      <c r="I127" s="459" t="str">
        <f>[1]Aviva!I127</f>
        <v>Sim</v>
      </c>
      <c r="J127" s="459">
        <f>[1]Aviva!J127</f>
        <v>0</v>
      </c>
      <c r="K127" s="147" t="s">
        <v>897</v>
      </c>
      <c r="L127" s="412"/>
      <c r="N127" s="745">
        <f t="shared" si="1"/>
        <v>1</v>
      </c>
      <c r="O127" s="745">
        <f t="shared" si="1"/>
        <v>1</v>
      </c>
      <c r="P127" s="745"/>
      <c r="Q127" s="745"/>
    </row>
    <row r="128" spans="1:17" ht="11.1" customHeight="1" x14ac:dyDescent="0.25">
      <c r="A128" s="120" t="s">
        <v>312</v>
      </c>
      <c r="B128" s="121" t="s">
        <v>366</v>
      </c>
      <c r="C128" s="122" t="s">
        <v>323</v>
      </c>
      <c r="D128" s="121" t="s">
        <v>324</v>
      </c>
      <c r="E128" s="121">
        <v>3</v>
      </c>
      <c r="F128" s="121" t="s">
        <v>848</v>
      </c>
      <c r="G128" s="120" t="s">
        <v>19</v>
      </c>
      <c r="H128" s="123" t="s">
        <v>15</v>
      </c>
      <c r="I128" s="459" t="str">
        <f>[1]Aviva!I128</f>
        <v>Sim</v>
      </c>
      <c r="J128" s="459">
        <f>[1]Aviva!J128</f>
        <v>0</v>
      </c>
      <c r="K128" s="147" t="s">
        <v>896</v>
      </c>
      <c r="L128" s="412"/>
      <c r="N128" s="745">
        <f t="shared" si="1"/>
        <v>1</v>
      </c>
      <c r="O128" s="745">
        <f t="shared" si="1"/>
        <v>1</v>
      </c>
      <c r="P128" s="745"/>
      <c r="Q128" s="745"/>
    </row>
    <row r="129" spans="1:17" ht="11.1" customHeight="1" x14ac:dyDescent="0.25">
      <c r="A129" s="120" t="s">
        <v>312</v>
      </c>
      <c r="B129" s="121" t="s">
        <v>366</v>
      </c>
      <c r="C129" s="122" t="s">
        <v>323</v>
      </c>
      <c r="D129" s="121" t="s">
        <v>324</v>
      </c>
      <c r="E129" s="121">
        <v>3</v>
      </c>
      <c r="F129" s="121" t="s">
        <v>848</v>
      </c>
      <c r="G129" s="120" t="s">
        <v>17</v>
      </c>
      <c r="H129" s="123" t="s">
        <v>15</v>
      </c>
      <c r="I129" s="459" t="str">
        <f>[1]Aviva!I129</f>
        <v>Sim</v>
      </c>
      <c r="J129" s="459">
        <f>[1]Aviva!J129</f>
        <v>0</v>
      </c>
      <c r="K129" s="147" t="s">
        <v>850</v>
      </c>
      <c r="L129" s="413"/>
      <c r="N129" s="745">
        <f t="shared" si="1"/>
        <v>1</v>
      </c>
      <c r="O129" s="745">
        <f t="shared" si="1"/>
        <v>1</v>
      </c>
      <c r="P129" s="745"/>
      <c r="Q129" s="745"/>
    </row>
    <row r="130" spans="1:17" ht="11.1" customHeight="1" x14ac:dyDescent="0.25">
      <c r="A130" s="120" t="s">
        <v>312</v>
      </c>
      <c r="B130" s="121" t="s">
        <v>366</v>
      </c>
      <c r="C130" s="122" t="s">
        <v>323</v>
      </c>
      <c r="D130" s="121" t="s">
        <v>324</v>
      </c>
      <c r="E130" s="121">
        <v>4</v>
      </c>
      <c r="F130" s="121" t="s">
        <v>853</v>
      </c>
      <c r="G130" s="121" t="s">
        <v>14</v>
      </c>
      <c r="H130" s="613" t="s">
        <v>15</v>
      </c>
      <c r="I130" s="613" t="str">
        <f>[1]Aviva!I130</f>
        <v>Sim</v>
      </c>
      <c r="J130" s="613">
        <f>[1]Aviva!J130</f>
        <v>0</v>
      </c>
      <c r="K130" s="503" t="s">
        <v>898</v>
      </c>
      <c r="L130" s="411" t="s">
        <v>15</v>
      </c>
      <c r="N130" s="745">
        <f t="shared" si="1"/>
        <v>1</v>
      </c>
      <c r="O130" s="745">
        <f t="shared" si="1"/>
        <v>1</v>
      </c>
      <c r="P130" s="745">
        <f>N130*N131*N132*N133</f>
        <v>1</v>
      </c>
      <c r="Q130" s="745">
        <f>O130*O131*O132*O133</f>
        <v>1</v>
      </c>
    </row>
    <row r="131" spans="1:17" ht="11.1" customHeight="1" x14ac:dyDescent="0.25">
      <c r="A131" s="120" t="s">
        <v>312</v>
      </c>
      <c r="B131" s="121" t="s">
        <v>366</v>
      </c>
      <c r="C131" s="122" t="s">
        <v>323</v>
      </c>
      <c r="D131" s="121" t="s">
        <v>324</v>
      </c>
      <c r="E131" s="121">
        <v>4</v>
      </c>
      <c r="F131" s="121" t="s">
        <v>853</v>
      </c>
      <c r="G131" s="120" t="s">
        <v>21</v>
      </c>
      <c r="H131" s="123" t="s">
        <v>15</v>
      </c>
      <c r="I131" s="123" t="str">
        <f>[1]Aviva!I131</f>
        <v>Sim</v>
      </c>
      <c r="J131" s="123">
        <f>[1]Aviva!J131</f>
        <v>0</v>
      </c>
      <c r="K131" s="503" t="s">
        <v>855</v>
      </c>
      <c r="L131" s="412"/>
      <c r="N131" s="745">
        <f t="shared" ref="N131:O194" si="2">IF(OR(H131="Sim",H131="sim"),1,0)</f>
        <v>1</v>
      </c>
      <c r="O131" s="745">
        <f t="shared" si="2"/>
        <v>1</v>
      </c>
      <c r="P131" s="745"/>
      <c r="Q131" s="745"/>
    </row>
    <row r="132" spans="1:17" ht="11.1" customHeight="1" x14ac:dyDescent="0.25">
      <c r="A132" s="120" t="s">
        <v>312</v>
      </c>
      <c r="B132" s="121" t="s">
        <v>366</v>
      </c>
      <c r="C132" s="122" t="s">
        <v>323</v>
      </c>
      <c r="D132" s="121" t="s">
        <v>324</v>
      </c>
      <c r="E132" s="121">
        <v>4</v>
      </c>
      <c r="F132" s="121" t="s">
        <v>853</v>
      </c>
      <c r="G132" s="120" t="s">
        <v>19</v>
      </c>
      <c r="H132" s="123" t="s">
        <v>15</v>
      </c>
      <c r="I132" s="123" t="str">
        <f>[1]Aviva!I132</f>
        <v>Sim</v>
      </c>
      <c r="J132" s="123">
        <f>[1]Aviva!J132</f>
        <v>0</v>
      </c>
      <c r="K132" s="503" t="s">
        <v>899</v>
      </c>
      <c r="L132" s="412"/>
      <c r="N132" s="745">
        <f t="shared" si="2"/>
        <v>1</v>
      </c>
      <c r="O132" s="745">
        <f t="shared" si="2"/>
        <v>1</v>
      </c>
      <c r="P132" s="745"/>
      <c r="Q132" s="745"/>
    </row>
    <row r="133" spans="1:17" ht="11.1" customHeight="1" x14ac:dyDescent="0.25">
      <c r="A133" s="120" t="s">
        <v>312</v>
      </c>
      <c r="B133" s="121" t="s">
        <v>366</v>
      </c>
      <c r="C133" s="122" t="s">
        <v>323</v>
      </c>
      <c r="D133" s="121" t="s">
        <v>324</v>
      </c>
      <c r="E133" s="121">
        <v>4</v>
      </c>
      <c r="F133" s="121" t="s">
        <v>853</v>
      </c>
      <c r="G133" s="120" t="s">
        <v>17</v>
      </c>
      <c r="H133" s="123" t="s">
        <v>15</v>
      </c>
      <c r="I133" s="123" t="str">
        <f>[1]Aviva!I133</f>
        <v>Sim</v>
      </c>
      <c r="J133" s="123">
        <f>[1]Aviva!J133</f>
        <v>0</v>
      </c>
      <c r="K133" s="503" t="s">
        <v>92</v>
      </c>
      <c r="L133" s="413"/>
      <c r="N133" s="745">
        <f t="shared" si="2"/>
        <v>1</v>
      </c>
      <c r="O133" s="745">
        <f t="shared" si="2"/>
        <v>1</v>
      </c>
      <c r="P133" s="745"/>
      <c r="Q133" s="745"/>
    </row>
    <row r="134" spans="1:17" ht="11.1" customHeight="1" x14ac:dyDescent="0.25">
      <c r="A134" s="120" t="s">
        <v>312</v>
      </c>
      <c r="B134" s="121" t="s">
        <v>366</v>
      </c>
      <c r="C134" s="122" t="s">
        <v>323</v>
      </c>
      <c r="D134" s="121" t="s">
        <v>324</v>
      </c>
      <c r="E134" s="121">
        <v>5</v>
      </c>
      <c r="F134" s="121" t="s">
        <v>856</v>
      </c>
      <c r="G134" s="121" t="s">
        <v>14</v>
      </c>
      <c r="H134" s="123" t="s">
        <v>15</v>
      </c>
      <c r="I134" s="459" t="str">
        <f>[1]Aviva!I134</f>
        <v>Sim</v>
      </c>
      <c r="J134" s="459">
        <f>[1]Aviva!J134</f>
        <v>0</v>
      </c>
      <c r="K134" s="147" t="s">
        <v>900</v>
      </c>
      <c r="L134" s="411" t="s">
        <v>15</v>
      </c>
      <c r="N134" s="745">
        <f t="shared" si="2"/>
        <v>1</v>
      </c>
      <c r="O134" s="745">
        <f t="shared" si="2"/>
        <v>1</v>
      </c>
      <c r="P134" s="745">
        <f>N134*N135*N136*N137</f>
        <v>1</v>
      </c>
      <c r="Q134" s="745">
        <f>O134*O135*O136*O137</f>
        <v>1</v>
      </c>
    </row>
    <row r="135" spans="1:17" ht="11.1" customHeight="1" x14ac:dyDescent="0.25">
      <c r="A135" s="120" t="s">
        <v>312</v>
      </c>
      <c r="B135" s="121" t="s">
        <v>366</v>
      </c>
      <c r="C135" s="122" t="s">
        <v>323</v>
      </c>
      <c r="D135" s="121" t="s">
        <v>324</v>
      </c>
      <c r="E135" s="121">
        <v>5</v>
      </c>
      <c r="F135" s="121" t="s">
        <v>856</v>
      </c>
      <c r="G135" s="120" t="s">
        <v>21</v>
      </c>
      <c r="H135" s="123" t="s">
        <v>15</v>
      </c>
      <c r="I135" s="459" t="str">
        <f>[1]Aviva!I135</f>
        <v>Sim</v>
      </c>
      <c r="J135" s="459">
        <f>[1]Aviva!J135</f>
        <v>0</v>
      </c>
      <c r="K135" s="147" t="s">
        <v>903</v>
      </c>
      <c r="L135" s="412"/>
      <c r="N135" s="745">
        <f t="shared" si="2"/>
        <v>1</v>
      </c>
      <c r="O135" s="745">
        <f t="shared" si="2"/>
        <v>1</v>
      </c>
      <c r="P135" s="745"/>
      <c r="Q135" s="745"/>
    </row>
    <row r="136" spans="1:17" ht="11.1" customHeight="1" x14ac:dyDescent="0.25">
      <c r="A136" s="120" t="s">
        <v>312</v>
      </c>
      <c r="B136" s="121" t="s">
        <v>366</v>
      </c>
      <c r="C136" s="122" t="s">
        <v>323</v>
      </c>
      <c r="D136" s="121" t="s">
        <v>324</v>
      </c>
      <c r="E136" s="121">
        <v>5</v>
      </c>
      <c r="F136" s="121" t="s">
        <v>856</v>
      </c>
      <c r="G136" s="120" t="s">
        <v>19</v>
      </c>
      <c r="H136" s="123" t="s">
        <v>15</v>
      </c>
      <c r="I136" s="459" t="str">
        <f>[1]Aviva!I136</f>
        <v>Sim</v>
      </c>
      <c r="J136" s="459">
        <f>[1]Aviva!J136</f>
        <v>0</v>
      </c>
      <c r="K136" s="147" t="s">
        <v>902</v>
      </c>
      <c r="L136" s="412"/>
      <c r="N136" s="745">
        <f t="shared" si="2"/>
        <v>1</v>
      </c>
      <c r="O136" s="745">
        <f t="shared" si="2"/>
        <v>1</v>
      </c>
      <c r="P136" s="745"/>
      <c r="Q136" s="745"/>
    </row>
    <row r="137" spans="1:17" ht="11.1" customHeight="1" x14ac:dyDescent="0.25">
      <c r="A137" s="120" t="s">
        <v>312</v>
      </c>
      <c r="B137" s="121" t="s">
        <v>366</v>
      </c>
      <c r="C137" s="122" t="s">
        <v>323</v>
      </c>
      <c r="D137" s="121" t="s">
        <v>324</v>
      </c>
      <c r="E137" s="121">
        <v>5</v>
      </c>
      <c r="F137" s="121" t="s">
        <v>856</v>
      </c>
      <c r="G137" s="120" t="s">
        <v>17</v>
      </c>
      <c r="H137" s="123" t="s">
        <v>15</v>
      </c>
      <c r="I137" s="459" t="str">
        <f>[1]Aviva!I137</f>
        <v>Sim</v>
      </c>
      <c r="J137" s="459">
        <f>[1]Aviva!J137</f>
        <v>0</v>
      </c>
      <c r="K137" s="147" t="s">
        <v>901</v>
      </c>
      <c r="L137" s="413"/>
      <c r="N137" s="745">
        <f t="shared" si="2"/>
        <v>1</v>
      </c>
      <c r="O137" s="745">
        <f t="shared" si="2"/>
        <v>1</v>
      </c>
      <c r="P137" s="745"/>
      <c r="Q137" s="745"/>
    </row>
    <row r="138" spans="1:17" ht="11.1" customHeight="1" x14ac:dyDescent="0.25">
      <c r="A138" s="120" t="s">
        <v>312</v>
      </c>
      <c r="B138" s="121" t="s">
        <v>366</v>
      </c>
      <c r="C138" s="122" t="s">
        <v>323</v>
      </c>
      <c r="D138" s="121" t="s">
        <v>324</v>
      </c>
      <c r="E138" s="121">
        <v>6</v>
      </c>
      <c r="F138" s="121" t="s">
        <v>857</v>
      </c>
      <c r="G138" s="121" t="s">
        <v>14</v>
      </c>
      <c r="H138" s="123" t="s">
        <v>23</v>
      </c>
      <c r="I138" s="459" t="str">
        <f>[1]Aviva!I138</f>
        <v>Não</v>
      </c>
      <c r="J138" s="459">
        <f>[1]Aviva!J138</f>
        <v>0</v>
      </c>
      <c r="K138" s="147" t="s">
        <v>904</v>
      </c>
      <c r="L138" s="411" t="s">
        <v>23</v>
      </c>
      <c r="N138" s="745">
        <f t="shared" si="2"/>
        <v>0</v>
      </c>
      <c r="O138" s="745">
        <f t="shared" si="2"/>
        <v>0</v>
      </c>
      <c r="P138" s="745">
        <f>N138*N139*N140*N141</f>
        <v>0</v>
      </c>
      <c r="Q138" s="745">
        <f>O138*O139*O140*O141</f>
        <v>0</v>
      </c>
    </row>
    <row r="139" spans="1:17" ht="11.1" customHeight="1" x14ac:dyDescent="0.25">
      <c r="A139" s="120" t="s">
        <v>312</v>
      </c>
      <c r="B139" s="121" t="s">
        <v>366</v>
      </c>
      <c r="C139" s="122" t="s">
        <v>323</v>
      </c>
      <c r="D139" s="121" t="s">
        <v>324</v>
      </c>
      <c r="E139" s="121">
        <v>6</v>
      </c>
      <c r="F139" s="121" t="s">
        <v>857</v>
      </c>
      <c r="G139" s="120" t="s">
        <v>21</v>
      </c>
      <c r="H139" s="123" t="s">
        <v>23</v>
      </c>
      <c r="I139" s="459" t="str">
        <f>[1]Aviva!I139</f>
        <v>Não</v>
      </c>
      <c r="J139" s="459">
        <f>[1]Aviva!J139</f>
        <v>0</v>
      </c>
      <c r="K139" s="147" t="s">
        <v>906</v>
      </c>
      <c r="L139" s="412"/>
      <c r="N139" s="745">
        <f t="shared" si="2"/>
        <v>0</v>
      </c>
      <c r="O139" s="745">
        <f t="shared" si="2"/>
        <v>0</v>
      </c>
      <c r="P139" s="745"/>
      <c r="Q139" s="745"/>
    </row>
    <row r="140" spans="1:17" ht="11.1" customHeight="1" x14ac:dyDescent="0.25">
      <c r="A140" s="120" t="s">
        <v>312</v>
      </c>
      <c r="B140" s="121" t="s">
        <v>366</v>
      </c>
      <c r="C140" s="122" t="s">
        <v>323</v>
      </c>
      <c r="D140" s="121" t="s">
        <v>324</v>
      </c>
      <c r="E140" s="121">
        <v>6</v>
      </c>
      <c r="F140" s="121" t="s">
        <v>857</v>
      </c>
      <c r="G140" s="120" t="s">
        <v>19</v>
      </c>
      <c r="H140" s="123" t="s">
        <v>23</v>
      </c>
      <c r="I140" s="459" t="str">
        <f>[1]Aviva!I140</f>
        <v>Não</v>
      </c>
      <c r="J140" s="459">
        <f>[1]Aviva!J140</f>
        <v>0</v>
      </c>
      <c r="K140" s="147" t="s">
        <v>434</v>
      </c>
      <c r="L140" s="412"/>
      <c r="N140" s="745">
        <f t="shared" si="2"/>
        <v>0</v>
      </c>
      <c r="O140" s="745">
        <f t="shared" si="2"/>
        <v>0</v>
      </c>
      <c r="P140" s="745"/>
      <c r="Q140" s="745"/>
    </row>
    <row r="141" spans="1:17" ht="11.1" customHeight="1" x14ac:dyDescent="0.25">
      <c r="A141" s="120" t="s">
        <v>312</v>
      </c>
      <c r="B141" s="121" t="s">
        <v>366</v>
      </c>
      <c r="C141" s="122" t="s">
        <v>323</v>
      </c>
      <c r="D141" s="121" t="s">
        <v>324</v>
      </c>
      <c r="E141" s="121">
        <v>6</v>
      </c>
      <c r="F141" s="121" t="s">
        <v>857</v>
      </c>
      <c r="G141" s="120" t="s">
        <v>17</v>
      </c>
      <c r="H141" s="123" t="s">
        <v>23</v>
      </c>
      <c r="I141" s="459" t="str">
        <f>[1]Aviva!I141</f>
        <v>Não</v>
      </c>
      <c r="J141" s="459">
        <f>[1]Aviva!J141</f>
        <v>0</v>
      </c>
      <c r="K141" s="147" t="s">
        <v>905</v>
      </c>
      <c r="L141" s="413"/>
      <c r="N141" s="745">
        <f t="shared" si="2"/>
        <v>0</v>
      </c>
      <c r="O141" s="745">
        <f t="shared" si="2"/>
        <v>0</v>
      </c>
      <c r="P141" s="745"/>
      <c r="Q141" s="745"/>
    </row>
    <row r="142" spans="1:17" ht="11.1" customHeight="1" x14ac:dyDescent="0.25">
      <c r="A142" s="115" t="s">
        <v>312</v>
      </c>
      <c r="B142" s="116" t="s">
        <v>366</v>
      </c>
      <c r="C142" s="117" t="s">
        <v>325</v>
      </c>
      <c r="D142" s="116" t="s">
        <v>326</v>
      </c>
      <c r="E142" s="115">
        <v>1</v>
      </c>
      <c r="F142" s="116" t="s">
        <v>862</v>
      </c>
      <c r="G142" s="116" t="s">
        <v>14</v>
      </c>
      <c r="H142" s="125" t="s">
        <v>15</v>
      </c>
      <c r="I142" s="119" t="str">
        <f>[1]Aviva!I142</f>
        <v>Não</v>
      </c>
      <c r="J142" s="119">
        <f>[1]Aviva!J142</f>
        <v>0</v>
      </c>
      <c r="K142" s="146" t="s">
        <v>907</v>
      </c>
      <c r="L142" s="407" t="s">
        <v>23</v>
      </c>
      <c r="N142" s="745">
        <f t="shared" si="2"/>
        <v>1</v>
      </c>
      <c r="O142" s="745">
        <f t="shared" si="2"/>
        <v>0</v>
      </c>
      <c r="P142" s="745">
        <f>N142*N143*N144*N145</f>
        <v>0</v>
      </c>
      <c r="Q142" s="745">
        <f>O142*O143*O144*O145</f>
        <v>0</v>
      </c>
    </row>
    <row r="143" spans="1:17" ht="11.1" customHeight="1" x14ac:dyDescent="0.25">
      <c r="A143" s="115" t="s">
        <v>312</v>
      </c>
      <c r="B143" s="116" t="s">
        <v>366</v>
      </c>
      <c r="C143" s="117" t="s">
        <v>325</v>
      </c>
      <c r="D143" s="116" t="s">
        <v>326</v>
      </c>
      <c r="E143" s="115">
        <v>1</v>
      </c>
      <c r="F143" s="116" t="s">
        <v>862</v>
      </c>
      <c r="G143" s="115" t="s">
        <v>21</v>
      </c>
      <c r="H143" s="125" t="s">
        <v>15</v>
      </c>
      <c r="I143" s="119" t="str">
        <f>[1]Aviva!I143</f>
        <v>Sim</v>
      </c>
      <c r="J143" s="119">
        <f>[1]Aviva!J143</f>
        <v>0</v>
      </c>
      <c r="K143" s="146" t="s">
        <v>909</v>
      </c>
      <c r="L143" s="408"/>
      <c r="N143" s="745">
        <f t="shared" si="2"/>
        <v>1</v>
      </c>
      <c r="O143" s="745">
        <f t="shared" si="2"/>
        <v>1</v>
      </c>
      <c r="P143" s="745"/>
      <c r="Q143" s="745"/>
    </row>
    <row r="144" spans="1:17" ht="11.1" customHeight="1" x14ac:dyDescent="0.25">
      <c r="A144" s="115" t="s">
        <v>312</v>
      </c>
      <c r="B144" s="116" t="s">
        <v>366</v>
      </c>
      <c r="C144" s="117" t="s">
        <v>325</v>
      </c>
      <c r="D144" s="116" t="s">
        <v>326</v>
      </c>
      <c r="E144" s="115">
        <v>1</v>
      </c>
      <c r="F144" s="116" t="s">
        <v>862</v>
      </c>
      <c r="G144" s="115" t="s">
        <v>19</v>
      </c>
      <c r="H144" s="125" t="s">
        <v>23</v>
      </c>
      <c r="I144" s="119" t="str">
        <f>[1]Aviva!I144</f>
        <v>Sim</v>
      </c>
      <c r="J144" s="119">
        <f>[1]Aviva!J144</f>
        <v>0</v>
      </c>
      <c r="K144" s="146" t="s">
        <v>908</v>
      </c>
      <c r="L144" s="408"/>
      <c r="N144" s="745">
        <f t="shared" si="2"/>
        <v>0</v>
      </c>
      <c r="O144" s="745">
        <f t="shared" si="2"/>
        <v>1</v>
      </c>
      <c r="P144" s="745"/>
      <c r="Q144" s="745"/>
    </row>
    <row r="145" spans="1:17" ht="11.1" customHeight="1" x14ac:dyDescent="0.25">
      <c r="A145" s="115" t="s">
        <v>312</v>
      </c>
      <c r="B145" s="116" t="s">
        <v>366</v>
      </c>
      <c r="C145" s="117" t="s">
        <v>325</v>
      </c>
      <c r="D145" s="116" t="s">
        <v>326</v>
      </c>
      <c r="E145" s="115">
        <v>1</v>
      </c>
      <c r="F145" s="116" t="s">
        <v>862</v>
      </c>
      <c r="G145" s="115" t="s">
        <v>17</v>
      </c>
      <c r="H145" s="125" t="s">
        <v>15</v>
      </c>
      <c r="I145" s="119" t="str">
        <f>[1]Aviva!I145</f>
        <v>Sim</v>
      </c>
      <c r="J145" s="119">
        <f>[1]Aviva!J145</f>
        <v>0</v>
      </c>
      <c r="K145" s="146" t="s">
        <v>864</v>
      </c>
      <c r="L145" s="410"/>
      <c r="N145" s="745">
        <f t="shared" si="2"/>
        <v>1</v>
      </c>
      <c r="O145" s="745">
        <f t="shared" si="2"/>
        <v>1</v>
      </c>
      <c r="P145" s="745"/>
      <c r="Q145" s="745"/>
    </row>
    <row r="146" spans="1:17" ht="11.1" customHeight="1" x14ac:dyDescent="0.25">
      <c r="A146" s="115" t="s">
        <v>312</v>
      </c>
      <c r="B146" s="116" t="s">
        <v>366</v>
      </c>
      <c r="C146" s="117" t="s">
        <v>325</v>
      </c>
      <c r="D146" s="116" t="s">
        <v>326</v>
      </c>
      <c r="E146" s="116">
        <v>2</v>
      </c>
      <c r="F146" s="116" t="s">
        <v>102</v>
      </c>
      <c r="G146" s="116" t="s">
        <v>14</v>
      </c>
      <c r="H146" s="125" t="s">
        <v>23</v>
      </c>
      <c r="I146" s="119" t="str">
        <f>[1]Aviva!I146</f>
        <v>Não</v>
      </c>
      <c r="J146" s="119">
        <f>[1]Aviva!J146</f>
        <v>0</v>
      </c>
      <c r="K146" s="146" t="s">
        <v>910</v>
      </c>
      <c r="L146" s="407" t="s">
        <v>23</v>
      </c>
      <c r="N146" s="745">
        <f t="shared" si="2"/>
        <v>0</v>
      </c>
      <c r="O146" s="745">
        <f t="shared" si="2"/>
        <v>0</v>
      </c>
      <c r="P146" s="745">
        <f>N146*N147*N148*N149</f>
        <v>0</v>
      </c>
      <c r="Q146" s="745">
        <f>O146*O147*O148*O149</f>
        <v>0</v>
      </c>
    </row>
    <row r="147" spans="1:17" ht="11.1" customHeight="1" x14ac:dyDescent="0.25">
      <c r="A147" s="115" t="s">
        <v>312</v>
      </c>
      <c r="B147" s="116" t="s">
        <v>366</v>
      </c>
      <c r="C147" s="117" t="s">
        <v>325</v>
      </c>
      <c r="D147" s="116" t="s">
        <v>326</v>
      </c>
      <c r="E147" s="116">
        <v>2</v>
      </c>
      <c r="F147" s="116" t="s">
        <v>102</v>
      </c>
      <c r="G147" s="115" t="s">
        <v>21</v>
      </c>
      <c r="H147" s="125" t="s">
        <v>23</v>
      </c>
      <c r="I147" s="119" t="str">
        <f>[1]Aviva!I147</f>
        <v>Não</v>
      </c>
      <c r="J147" s="119">
        <f>[1]Aviva!J147</f>
        <v>0</v>
      </c>
      <c r="K147" s="146" t="s">
        <v>913</v>
      </c>
      <c r="L147" s="408"/>
      <c r="N147" s="745">
        <f t="shared" si="2"/>
        <v>0</v>
      </c>
      <c r="O147" s="745">
        <f t="shared" si="2"/>
        <v>0</v>
      </c>
      <c r="P147" s="745"/>
      <c r="Q147" s="745"/>
    </row>
    <row r="148" spans="1:17" ht="11.1" customHeight="1" x14ac:dyDescent="0.25">
      <c r="A148" s="115" t="s">
        <v>312</v>
      </c>
      <c r="B148" s="116" t="s">
        <v>366</v>
      </c>
      <c r="C148" s="117" t="s">
        <v>325</v>
      </c>
      <c r="D148" s="116" t="s">
        <v>326</v>
      </c>
      <c r="E148" s="116">
        <v>2</v>
      </c>
      <c r="F148" s="116" t="s">
        <v>102</v>
      </c>
      <c r="G148" s="115" t="s">
        <v>19</v>
      </c>
      <c r="H148" s="125" t="s">
        <v>23</v>
      </c>
      <c r="I148" s="119" t="str">
        <f>[1]Aviva!I148</f>
        <v>Não</v>
      </c>
      <c r="J148" s="119">
        <f>[1]Aviva!J148</f>
        <v>0</v>
      </c>
      <c r="K148" s="146" t="s">
        <v>912</v>
      </c>
      <c r="L148" s="408"/>
      <c r="N148" s="745">
        <f t="shared" si="2"/>
        <v>0</v>
      </c>
      <c r="O148" s="745">
        <f t="shared" si="2"/>
        <v>0</v>
      </c>
      <c r="P148" s="745"/>
      <c r="Q148" s="745"/>
    </row>
    <row r="149" spans="1:17" ht="11.1" customHeight="1" x14ac:dyDescent="0.25">
      <c r="A149" s="115" t="s">
        <v>312</v>
      </c>
      <c r="B149" s="116" t="s">
        <v>366</v>
      </c>
      <c r="C149" s="117" t="s">
        <v>325</v>
      </c>
      <c r="D149" s="116" t="s">
        <v>326</v>
      </c>
      <c r="E149" s="116">
        <v>2</v>
      </c>
      <c r="F149" s="116" t="s">
        <v>102</v>
      </c>
      <c r="G149" s="115" t="s">
        <v>17</v>
      </c>
      <c r="H149" s="125" t="s">
        <v>23</v>
      </c>
      <c r="I149" s="119" t="str">
        <f>[1]Aviva!I149</f>
        <v>não</v>
      </c>
      <c r="J149" s="119">
        <f>[1]Aviva!J149</f>
        <v>0</v>
      </c>
      <c r="K149" s="146" t="s">
        <v>911</v>
      </c>
      <c r="L149" s="410"/>
      <c r="N149" s="745">
        <f t="shared" si="2"/>
        <v>0</v>
      </c>
      <c r="O149" s="745">
        <f t="shared" si="2"/>
        <v>0</v>
      </c>
      <c r="P149" s="745"/>
      <c r="Q149" s="745"/>
    </row>
    <row r="150" spans="1:17" ht="11.1" customHeight="1" x14ac:dyDescent="0.25">
      <c r="A150" s="105" t="s">
        <v>312</v>
      </c>
      <c r="B150" s="106" t="s">
        <v>367</v>
      </c>
      <c r="C150" s="107" t="s">
        <v>327</v>
      </c>
      <c r="D150" s="108" t="s">
        <v>328</v>
      </c>
      <c r="E150" s="106">
        <v>1</v>
      </c>
      <c r="F150" s="106" t="s">
        <v>540</v>
      </c>
      <c r="G150" s="106" t="s">
        <v>14</v>
      </c>
      <c r="H150" s="105" t="s">
        <v>23</v>
      </c>
      <c r="I150" s="473" t="str">
        <f>[1]Aviva!I150</f>
        <v>Não</v>
      </c>
      <c r="J150" s="473">
        <f>[1]Aviva!J150</f>
        <v>0</v>
      </c>
      <c r="K150" s="144" t="s">
        <v>617</v>
      </c>
      <c r="L150" s="392" t="s">
        <v>23</v>
      </c>
      <c r="N150" s="745">
        <f t="shared" si="2"/>
        <v>0</v>
      </c>
      <c r="O150" s="745">
        <f t="shared" si="2"/>
        <v>0</v>
      </c>
      <c r="P150" s="745">
        <f>N150*N151*N152*N153</f>
        <v>0</v>
      </c>
      <c r="Q150" s="745">
        <f>O150*O151*O152*O153</f>
        <v>0</v>
      </c>
    </row>
    <row r="151" spans="1:17" ht="11.1" customHeight="1" x14ac:dyDescent="0.25">
      <c r="A151" s="105" t="s">
        <v>312</v>
      </c>
      <c r="B151" s="106" t="s">
        <v>367</v>
      </c>
      <c r="C151" s="107" t="s">
        <v>327</v>
      </c>
      <c r="D151" s="108" t="s">
        <v>328</v>
      </c>
      <c r="E151" s="106">
        <v>1</v>
      </c>
      <c r="F151" s="106" t="s">
        <v>540</v>
      </c>
      <c r="G151" s="105" t="s">
        <v>21</v>
      </c>
      <c r="H151" s="105" t="s">
        <v>23</v>
      </c>
      <c r="I151" s="473" t="str">
        <f>[1]Aviva!I151</f>
        <v>Não</v>
      </c>
      <c r="J151" s="473">
        <f>[1]Aviva!J151</f>
        <v>0</v>
      </c>
      <c r="K151" s="144" t="s">
        <v>620</v>
      </c>
      <c r="L151" s="393"/>
      <c r="N151" s="745">
        <f t="shared" si="2"/>
        <v>0</v>
      </c>
      <c r="O151" s="745">
        <f t="shared" si="2"/>
        <v>0</v>
      </c>
      <c r="P151" s="745"/>
      <c r="Q151" s="745"/>
    </row>
    <row r="152" spans="1:17" ht="11.1" customHeight="1" x14ac:dyDescent="0.25">
      <c r="A152" s="105" t="s">
        <v>312</v>
      </c>
      <c r="B152" s="106" t="s">
        <v>367</v>
      </c>
      <c r="C152" s="107" t="s">
        <v>327</v>
      </c>
      <c r="D152" s="108" t="s">
        <v>328</v>
      </c>
      <c r="E152" s="106">
        <v>1</v>
      </c>
      <c r="F152" s="106" t="s">
        <v>540</v>
      </c>
      <c r="G152" s="105" t="s">
        <v>19</v>
      </c>
      <c r="H152" s="105" t="s">
        <v>23</v>
      </c>
      <c r="I152" s="473" t="str">
        <f>[1]Aviva!I152</f>
        <v>Não</v>
      </c>
      <c r="J152" s="473">
        <f>[1]Aviva!J152</f>
        <v>0</v>
      </c>
      <c r="K152" s="144" t="s">
        <v>619</v>
      </c>
      <c r="L152" s="393"/>
      <c r="N152" s="745">
        <f t="shared" si="2"/>
        <v>0</v>
      </c>
      <c r="O152" s="745">
        <f t="shared" si="2"/>
        <v>0</v>
      </c>
      <c r="P152" s="745"/>
      <c r="Q152" s="745"/>
    </row>
    <row r="153" spans="1:17" ht="11.1" customHeight="1" x14ac:dyDescent="0.25">
      <c r="A153" s="105" t="s">
        <v>312</v>
      </c>
      <c r="B153" s="106" t="s">
        <v>367</v>
      </c>
      <c r="C153" s="107" t="s">
        <v>327</v>
      </c>
      <c r="D153" s="108" t="s">
        <v>328</v>
      </c>
      <c r="E153" s="106">
        <v>1</v>
      </c>
      <c r="F153" s="106" t="s">
        <v>540</v>
      </c>
      <c r="G153" s="105" t="s">
        <v>17</v>
      </c>
      <c r="H153" s="105" t="s">
        <v>23</v>
      </c>
      <c r="I153" s="473" t="str">
        <f>[1]Aviva!I153</f>
        <v>Não</v>
      </c>
      <c r="J153" s="473">
        <f>[1]Aviva!J153</f>
        <v>0</v>
      </c>
      <c r="K153" s="144" t="s">
        <v>618</v>
      </c>
      <c r="L153" s="394"/>
      <c r="N153" s="745">
        <f t="shared" si="2"/>
        <v>0</v>
      </c>
      <c r="O153" s="745">
        <f t="shared" si="2"/>
        <v>0</v>
      </c>
      <c r="P153" s="745"/>
      <c r="Q153" s="745"/>
    </row>
    <row r="154" spans="1:17" ht="11.1" customHeight="1" x14ac:dyDescent="0.25">
      <c r="A154" s="105" t="s">
        <v>312</v>
      </c>
      <c r="B154" s="106" t="s">
        <v>367</v>
      </c>
      <c r="C154" s="107" t="s">
        <v>327</v>
      </c>
      <c r="D154" s="108" t="s">
        <v>328</v>
      </c>
      <c r="E154" s="106">
        <v>2</v>
      </c>
      <c r="F154" s="106" t="s">
        <v>545</v>
      </c>
      <c r="G154" s="106" t="s">
        <v>14</v>
      </c>
      <c r="H154" s="105" t="s">
        <v>15</v>
      </c>
      <c r="I154" s="473" t="str">
        <f>[1]Aviva!I154</f>
        <v>Sim</v>
      </c>
      <c r="J154" s="473">
        <f>[1]Aviva!J154</f>
        <v>0</v>
      </c>
      <c r="K154" s="144" t="s">
        <v>546</v>
      </c>
      <c r="L154" s="392" t="s">
        <v>15</v>
      </c>
      <c r="N154" s="745">
        <f t="shared" si="2"/>
        <v>1</v>
      </c>
      <c r="O154" s="745">
        <f t="shared" si="2"/>
        <v>1</v>
      </c>
      <c r="P154" s="745">
        <f>N154*N155*N156*N157</f>
        <v>1</v>
      </c>
      <c r="Q154" s="745">
        <f>O154*O155*O156*O157</f>
        <v>1</v>
      </c>
    </row>
    <row r="155" spans="1:17" ht="11.1" customHeight="1" x14ac:dyDescent="0.25">
      <c r="A155" s="105" t="s">
        <v>312</v>
      </c>
      <c r="B155" s="106" t="s">
        <v>367</v>
      </c>
      <c r="C155" s="107" t="s">
        <v>327</v>
      </c>
      <c r="D155" s="108" t="s">
        <v>328</v>
      </c>
      <c r="E155" s="106">
        <v>2</v>
      </c>
      <c r="F155" s="106" t="s">
        <v>545</v>
      </c>
      <c r="G155" s="105" t="s">
        <v>21</v>
      </c>
      <c r="H155" s="105" t="s">
        <v>15</v>
      </c>
      <c r="I155" s="473" t="str">
        <f>[1]Aviva!I155</f>
        <v>Sim</v>
      </c>
      <c r="J155" s="473">
        <f>[1]Aviva!J155</f>
        <v>0</v>
      </c>
      <c r="K155" s="144" t="s">
        <v>442</v>
      </c>
      <c r="L155" s="393"/>
      <c r="N155" s="745">
        <f t="shared" si="2"/>
        <v>1</v>
      </c>
      <c r="O155" s="745">
        <f t="shared" si="2"/>
        <v>1</v>
      </c>
      <c r="P155" s="745"/>
      <c r="Q155" s="745"/>
    </row>
    <row r="156" spans="1:17" ht="11.1" customHeight="1" x14ac:dyDescent="0.25">
      <c r="A156" s="105" t="s">
        <v>312</v>
      </c>
      <c r="B156" s="106" t="s">
        <v>367</v>
      </c>
      <c r="C156" s="107" t="s">
        <v>327</v>
      </c>
      <c r="D156" s="108" t="s">
        <v>328</v>
      </c>
      <c r="E156" s="106">
        <v>2</v>
      </c>
      <c r="F156" s="106" t="s">
        <v>545</v>
      </c>
      <c r="G156" s="105" t="s">
        <v>19</v>
      </c>
      <c r="H156" s="105" t="s">
        <v>15</v>
      </c>
      <c r="I156" s="473" t="str">
        <f>[1]Aviva!I156</f>
        <v>Sim</v>
      </c>
      <c r="J156" s="473">
        <f>[1]Aviva!J156</f>
        <v>0</v>
      </c>
      <c r="K156" s="144" t="s">
        <v>621</v>
      </c>
      <c r="L156" s="393"/>
      <c r="N156" s="745">
        <f t="shared" si="2"/>
        <v>1</v>
      </c>
      <c r="O156" s="745">
        <f t="shared" si="2"/>
        <v>1</v>
      </c>
      <c r="P156" s="745"/>
      <c r="Q156" s="745"/>
    </row>
    <row r="157" spans="1:17" ht="11.1" customHeight="1" x14ac:dyDescent="0.25">
      <c r="A157" s="105" t="s">
        <v>312</v>
      </c>
      <c r="B157" s="106" t="s">
        <v>367</v>
      </c>
      <c r="C157" s="107" t="s">
        <v>327</v>
      </c>
      <c r="D157" s="108" t="s">
        <v>328</v>
      </c>
      <c r="E157" s="106">
        <v>2</v>
      </c>
      <c r="F157" s="106" t="s">
        <v>545</v>
      </c>
      <c r="G157" s="105" t="s">
        <v>17</v>
      </c>
      <c r="H157" s="105" t="s">
        <v>15</v>
      </c>
      <c r="I157" s="473" t="str">
        <f>[1]Aviva!I157</f>
        <v>Sim</v>
      </c>
      <c r="J157" s="473">
        <f>[1]Aviva!J157</f>
        <v>0</v>
      </c>
      <c r="K157" s="144" t="s">
        <v>542</v>
      </c>
      <c r="L157" s="394"/>
      <c r="N157" s="745">
        <f t="shared" si="2"/>
        <v>1</v>
      </c>
      <c r="O157" s="745">
        <f t="shared" si="2"/>
        <v>1</v>
      </c>
      <c r="P157" s="745"/>
      <c r="Q157" s="745"/>
    </row>
    <row r="158" spans="1:17" ht="11.1" customHeight="1" x14ac:dyDescent="0.25">
      <c r="A158" s="105" t="s">
        <v>312</v>
      </c>
      <c r="B158" s="106" t="s">
        <v>367</v>
      </c>
      <c r="C158" s="107" t="s">
        <v>327</v>
      </c>
      <c r="D158" s="108" t="s">
        <v>328</v>
      </c>
      <c r="E158" s="106">
        <v>3</v>
      </c>
      <c r="F158" s="106" t="s">
        <v>549</v>
      </c>
      <c r="G158" s="106" t="s">
        <v>14</v>
      </c>
      <c r="H158" s="105" t="s">
        <v>15</v>
      </c>
      <c r="I158" s="473" t="str">
        <f>[1]Aviva!I158</f>
        <v>Sim</v>
      </c>
      <c r="J158" s="473">
        <f>[1]Aviva!J158</f>
        <v>0</v>
      </c>
      <c r="K158" s="144" t="s">
        <v>550</v>
      </c>
      <c r="L158" s="392" t="s">
        <v>15</v>
      </c>
      <c r="N158" s="745">
        <f t="shared" si="2"/>
        <v>1</v>
      </c>
      <c r="O158" s="745">
        <f t="shared" si="2"/>
        <v>1</v>
      </c>
      <c r="P158" s="745">
        <f>N158*N159*N160*N161</f>
        <v>1</v>
      </c>
      <c r="Q158" s="745">
        <f>O158*O159*O160*O161</f>
        <v>1</v>
      </c>
    </row>
    <row r="159" spans="1:17" ht="11.1" customHeight="1" x14ac:dyDescent="0.25">
      <c r="A159" s="105" t="s">
        <v>312</v>
      </c>
      <c r="B159" s="106" t="s">
        <v>367</v>
      </c>
      <c r="C159" s="107" t="s">
        <v>327</v>
      </c>
      <c r="D159" s="108" t="s">
        <v>328</v>
      </c>
      <c r="E159" s="106">
        <v>3</v>
      </c>
      <c r="F159" s="106" t="s">
        <v>549</v>
      </c>
      <c r="G159" s="105" t="s">
        <v>21</v>
      </c>
      <c r="H159" s="105" t="s">
        <v>15</v>
      </c>
      <c r="I159" s="473" t="str">
        <f>[1]Aviva!I159</f>
        <v>Sim</v>
      </c>
      <c r="J159" s="473">
        <f>[1]Aviva!J159</f>
        <v>0</v>
      </c>
      <c r="K159" s="144" t="s">
        <v>553</v>
      </c>
      <c r="L159" s="393"/>
      <c r="N159" s="745">
        <f t="shared" si="2"/>
        <v>1</v>
      </c>
      <c r="O159" s="745">
        <f t="shared" si="2"/>
        <v>1</v>
      </c>
      <c r="P159" s="745"/>
      <c r="Q159" s="745"/>
    </row>
    <row r="160" spans="1:17" ht="11.1" customHeight="1" x14ac:dyDescent="0.25">
      <c r="A160" s="105" t="s">
        <v>312</v>
      </c>
      <c r="B160" s="106" t="s">
        <v>367</v>
      </c>
      <c r="C160" s="107" t="s">
        <v>327</v>
      </c>
      <c r="D160" s="108" t="s">
        <v>328</v>
      </c>
      <c r="E160" s="106">
        <v>3</v>
      </c>
      <c r="F160" s="106" t="s">
        <v>549</v>
      </c>
      <c r="G160" s="105" t="s">
        <v>19</v>
      </c>
      <c r="H160" s="105" t="s">
        <v>15</v>
      </c>
      <c r="I160" s="473" t="str">
        <f>[1]Aviva!I160</f>
        <v>Sim</v>
      </c>
      <c r="J160" s="473">
        <f>[1]Aviva!J160</f>
        <v>0</v>
      </c>
      <c r="K160" s="144" t="s">
        <v>552</v>
      </c>
      <c r="L160" s="393"/>
      <c r="N160" s="745">
        <f t="shared" si="2"/>
        <v>1</v>
      </c>
      <c r="O160" s="745">
        <f t="shared" si="2"/>
        <v>1</v>
      </c>
      <c r="P160" s="745"/>
      <c r="Q160" s="745"/>
    </row>
    <row r="161" spans="1:17" ht="11.1" customHeight="1" x14ac:dyDescent="0.25">
      <c r="A161" s="105" t="s">
        <v>312</v>
      </c>
      <c r="B161" s="106" t="s">
        <v>367</v>
      </c>
      <c r="C161" s="107" t="s">
        <v>327</v>
      </c>
      <c r="D161" s="108" t="s">
        <v>328</v>
      </c>
      <c r="E161" s="106">
        <v>3</v>
      </c>
      <c r="F161" s="106" t="s">
        <v>549</v>
      </c>
      <c r="G161" s="105" t="s">
        <v>17</v>
      </c>
      <c r="H161" s="105" t="s">
        <v>15</v>
      </c>
      <c r="I161" s="473" t="str">
        <f>[1]Aviva!I161</f>
        <v>Sim</v>
      </c>
      <c r="J161" s="473">
        <f>[1]Aviva!J161</f>
        <v>0</v>
      </c>
      <c r="K161" s="144" t="s">
        <v>551</v>
      </c>
      <c r="L161" s="394"/>
      <c r="N161" s="745">
        <f t="shared" si="2"/>
        <v>1</v>
      </c>
      <c r="O161" s="745">
        <f t="shared" si="2"/>
        <v>1</v>
      </c>
      <c r="P161" s="745"/>
      <c r="Q161" s="745"/>
    </row>
    <row r="162" spans="1:17" ht="11.1" customHeight="1" x14ac:dyDescent="0.25">
      <c r="A162" s="105" t="s">
        <v>312</v>
      </c>
      <c r="B162" s="106" t="s">
        <v>367</v>
      </c>
      <c r="C162" s="107" t="s">
        <v>327</v>
      </c>
      <c r="D162" s="108" t="s">
        <v>328</v>
      </c>
      <c r="E162" s="106">
        <v>4</v>
      </c>
      <c r="F162" s="106" t="s">
        <v>554</v>
      </c>
      <c r="G162" s="106" t="s">
        <v>14</v>
      </c>
      <c r="H162" s="105" t="s">
        <v>15</v>
      </c>
      <c r="I162" s="473" t="str">
        <f>[1]Aviva!I162</f>
        <v>Sim</v>
      </c>
      <c r="J162" s="473">
        <f>[1]Aviva!J162</f>
        <v>0</v>
      </c>
      <c r="K162" s="144" t="s">
        <v>393</v>
      </c>
      <c r="L162" s="392" t="s">
        <v>15</v>
      </c>
      <c r="N162" s="745">
        <f t="shared" si="2"/>
        <v>1</v>
      </c>
      <c r="O162" s="745">
        <f t="shared" si="2"/>
        <v>1</v>
      </c>
      <c r="P162" s="745">
        <f>N162*N163*N164*N165</f>
        <v>1</v>
      </c>
      <c r="Q162" s="745">
        <f>O162*O163*O164*O165</f>
        <v>1</v>
      </c>
    </row>
    <row r="163" spans="1:17" ht="11.1" customHeight="1" x14ac:dyDescent="0.25">
      <c r="A163" s="105" t="s">
        <v>312</v>
      </c>
      <c r="B163" s="106" t="s">
        <v>367</v>
      </c>
      <c r="C163" s="107" t="s">
        <v>327</v>
      </c>
      <c r="D163" s="108" t="s">
        <v>328</v>
      </c>
      <c r="E163" s="106">
        <v>4</v>
      </c>
      <c r="F163" s="106" t="s">
        <v>554</v>
      </c>
      <c r="G163" s="105" t="s">
        <v>21</v>
      </c>
      <c r="H163" s="105" t="s">
        <v>15</v>
      </c>
      <c r="I163" s="473" t="str">
        <f>[1]Aviva!I163</f>
        <v>Sim</v>
      </c>
      <c r="J163" s="473">
        <f>[1]Aviva!J163</f>
        <v>0</v>
      </c>
      <c r="K163" s="144" t="s">
        <v>553</v>
      </c>
      <c r="L163" s="393"/>
      <c r="N163" s="745">
        <f t="shared" si="2"/>
        <v>1</v>
      </c>
      <c r="O163" s="745">
        <f t="shared" si="2"/>
        <v>1</v>
      </c>
      <c r="P163" s="745"/>
      <c r="Q163" s="745"/>
    </row>
    <row r="164" spans="1:17" ht="11.1" customHeight="1" x14ac:dyDescent="0.25">
      <c r="A164" s="105" t="s">
        <v>312</v>
      </c>
      <c r="B164" s="106" t="s">
        <v>367</v>
      </c>
      <c r="C164" s="107" t="s">
        <v>327</v>
      </c>
      <c r="D164" s="108" t="s">
        <v>328</v>
      </c>
      <c r="E164" s="106">
        <v>4</v>
      </c>
      <c r="F164" s="106" t="s">
        <v>554</v>
      </c>
      <c r="G164" s="105" t="s">
        <v>19</v>
      </c>
      <c r="H164" s="105" t="s">
        <v>15</v>
      </c>
      <c r="I164" s="473" t="str">
        <f>[1]Aviva!I164</f>
        <v>Sim</v>
      </c>
      <c r="J164" s="473">
        <f>[1]Aviva!J164</f>
        <v>0</v>
      </c>
      <c r="K164" s="144" t="s">
        <v>622</v>
      </c>
      <c r="L164" s="393"/>
      <c r="N164" s="745">
        <f t="shared" si="2"/>
        <v>1</v>
      </c>
      <c r="O164" s="745">
        <f t="shared" si="2"/>
        <v>1</v>
      </c>
      <c r="P164" s="745"/>
      <c r="Q164" s="745"/>
    </row>
    <row r="165" spans="1:17" ht="11.1" customHeight="1" thickBot="1" x14ac:dyDescent="0.3">
      <c r="A165" s="267" t="s">
        <v>312</v>
      </c>
      <c r="B165" s="265" t="s">
        <v>367</v>
      </c>
      <c r="C165" s="266" t="s">
        <v>327</v>
      </c>
      <c r="D165" s="572" t="s">
        <v>328</v>
      </c>
      <c r="E165" s="265">
        <v>4</v>
      </c>
      <c r="F165" s="265" t="s">
        <v>554</v>
      </c>
      <c r="G165" s="267" t="s">
        <v>17</v>
      </c>
      <c r="H165" s="267" t="s">
        <v>15</v>
      </c>
      <c r="I165" s="722" t="str">
        <f>[1]Aviva!I165</f>
        <v>Sim</v>
      </c>
      <c r="J165" s="722">
        <f>[1]Aviva!J165</f>
        <v>0</v>
      </c>
      <c r="K165" s="268" t="s">
        <v>394</v>
      </c>
      <c r="L165" s="393"/>
      <c r="N165" s="745">
        <f t="shared" si="2"/>
        <v>1</v>
      </c>
      <c r="O165" s="745">
        <f t="shared" si="2"/>
        <v>1</v>
      </c>
      <c r="P165" s="745"/>
      <c r="Q165" s="745"/>
    </row>
    <row r="166" spans="1:17" ht="11.1" customHeight="1" x14ac:dyDescent="0.25">
      <c r="A166" s="346" t="s">
        <v>312</v>
      </c>
      <c r="B166" s="273" t="s">
        <v>367</v>
      </c>
      <c r="C166" s="274" t="s">
        <v>329</v>
      </c>
      <c r="D166" s="273" t="s">
        <v>330</v>
      </c>
      <c r="E166" s="273">
        <v>1</v>
      </c>
      <c r="F166" s="273" t="s">
        <v>555</v>
      </c>
      <c r="G166" s="273" t="s">
        <v>14</v>
      </c>
      <c r="H166" s="275" t="s">
        <v>15</v>
      </c>
      <c r="I166" s="723" t="str">
        <f>[1]Aviva!I166</f>
        <v>Sim</v>
      </c>
      <c r="J166" s="723">
        <f>[1]Aviva!J166</f>
        <v>0</v>
      </c>
      <c r="K166" s="276" t="s">
        <v>34</v>
      </c>
      <c r="L166" s="388" t="s">
        <v>23</v>
      </c>
      <c r="N166" s="745">
        <f t="shared" si="2"/>
        <v>1</v>
      </c>
      <c r="O166" s="745">
        <f t="shared" si="2"/>
        <v>1</v>
      </c>
      <c r="P166" s="745">
        <f>N166*N167*N168*N169</f>
        <v>0</v>
      </c>
      <c r="Q166" s="745">
        <f>O166*O167*O168*O169</f>
        <v>0</v>
      </c>
    </row>
    <row r="167" spans="1:17" ht="11.1" customHeight="1" x14ac:dyDescent="0.25">
      <c r="A167" s="347" t="s">
        <v>312</v>
      </c>
      <c r="B167" s="109" t="s">
        <v>367</v>
      </c>
      <c r="C167" s="110" t="s">
        <v>329</v>
      </c>
      <c r="D167" s="109" t="s">
        <v>330</v>
      </c>
      <c r="E167" s="109">
        <v>1</v>
      </c>
      <c r="F167" s="109" t="s">
        <v>555</v>
      </c>
      <c r="G167" s="113" t="s">
        <v>21</v>
      </c>
      <c r="H167" s="111" t="s">
        <v>23</v>
      </c>
      <c r="I167" s="466" t="str">
        <f>[1]Aviva!I167</f>
        <v>Não</v>
      </c>
      <c r="J167" s="466">
        <f>[1]Aviva!J167</f>
        <v>0</v>
      </c>
      <c r="K167" s="145" t="s">
        <v>625</v>
      </c>
      <c r="L167" s="389"/>
      <c r="N167" s="745">
        <f t="shared" si="2"/>
        <v>0</v>
      </c>
      <c r="O167" s="745">
        <f t="shared" si="2"/>
        <v>0</v>
      </c>
      <c r="P167" s="745"/>
      <c r="Q167" s="745"/>
    </row>
    <row r="168" spans="1:17" ht="11.1" customHeight="1" x14ac:dyDescent="0.25">
      <c r="A168" s="347" t="s">
        <v>312</v>
      </c>
      <c r="B168" s="109" t="s">
        <v>367</v>
      </c>
      <c r="C168" s="110" t="s">
        <v>329</v>
      </c>
      <c r="D168" s="109" t="s">
        <v>330</v>
      </c>
      <c r="E168" s="109">
        <v>1</v>
      </c>
      <c r="F168" s="109" t="s">
        <v>555</v>
      </c>
      <c r="G168" s="113" t="s">
        <v>19</v>
      </c>
      <c r="H168" s="111" t="s">
        <v>23</v>
      </c>
      <c r="I168" s="466" t="str">
        <f>[1]Aviva!I168</f>
        <v>Não</v>
      </c>
      <c r="J168" s="466">
        <f>[1]Aviva!J168</f>
        <v>0</v>
      </c>
      <c r="K168" s="145" t="s">
        <v>624</v>
      </c>
      <c r="L168" s="389"/>
      <c r="N168" s="745">
        <f t="shared" si="2"/>
        <v>0</v>
      </c>
      <c r="O168" s="745">
        <f t="shared" si="2"/>
        <v>0</v>
      </c>
      <c r="P168" s="745"/>
      <c r="Q168" s="745"/>
    </row>
    <row r="169" spans="1:17" ht="11.1" customHeight="1" thickBot="1" x14ac:dyDescent="0.3">
      <c r="A169" s="348" t="s">
        <v>312</v>
      </c>
      <c r="B169" s="277" t="s">
        <v>367</v>
      </c>
      <c r="C169" s="278" t="s">
        <v>329</v>
      </c>
      <c r="D169" s="277" t="s">
        <v>330</v>
      </c>
      <c r="E169" s="277">
        <v>1</v>
      </c>
      <c r="F169" s="277" t="s">
        <v>555</v>
      </c>
      <c r="G169" s="279" t="s">
        <v>17</v>
      </c>
      <c r="H169" s="280" t="s">
        <v>15</v>
      </c>
      <c r="I169" s="605" t="str">
        <f>[1]Aviva!I169</f>
        <v>Sim</v>
      </c>
      <c r="J169" s="605">
        <f>[1]Aviva!J169</f>
        <v>0</v>
      </c>
      <c r="K169" s="281" t="s">
        <v>623</v>
      </c>
      <c r="L169" s="390"/>
      <c r="N169" s="745">
        <f t="shared" si="2"/>
        <v>1</v>
      </c>
      <c r="O169" s="745">
        <f t="shared" si="2"/>
        <v>1</v>
      </c>
      <c r="P169" s="745"/>
      <c r="Q169" s="745"/>
    </row>
    <row r="170" spans="1:17" ht="11.1" customHeight="1" x14ac:dyDescent="0.25">
      <c r="A170" s="345" t="s">
        <v>312</v>
      </c>
      <c r="B170" s="269" t="s">
        <v>367</v>
      </c>
      <c r="C170" s="270" t="s">
        <v>329</v>
      </c>
      <c r="D170" s="269" t="s">
        <v>330</v>
      </c>
      <c r="E170" s="269">
        <v>2</v>
      </c>
      <c r="F170" s="269" t="s">
        <v>559</v>
      </c>
      <c r="G170" s="269" t="s">
        <v>14</v>
      </c>
      <c r="H170" s="271" t="s">
        <v>15</v>
      </c>
      <c r="I170" s="479" t="str">
        <f>[1]Aviva!I170</f>
        <v>Sim</v>
      </c>
      <c r="J170" s="479">
        <f>[1]Aviva!J170</f>
        <v>0</v>
      </c>
      <c r="K170" s="272" t="s">
        <v>34</v>
      </c>
      <c r="L170" s="387" t="s">
        <v>15</v>
      </c>
      <c r="N170" s="745">
        <f t="shared" si="2"/>
        <v>1</v>
      </c>
      <c r="O170" s="745">
        <f t="shared" si="2"/>
        <v>1</v>
      </c>
      <c r="P170" s="745">
        <f>N170*N171*N172*N173</f>
        <v>1</v>
      </c>
      <c r="Q170" s="745">
        <f>O170*O171*O172*O173</f>
        <v>1</v>
      </c>
    </row>
    <row r="171" spans="1:17" ht="11.1" customHeight="1" x14ac:dyDescent="0.25">
      <c r="A171" s="113" t="s">
        <v>312</v>
      </c>
      <c r="B171" s="109" t="s">
        <v>367</v>
      </c>
      <c r="C171" s="110" t="s">
        <v>329</v>
      </c>
      <c r="D171" s="109" t="s">
        <v>330</v>
      </c>
      <c r="E171" s="109">
        <v>2</v>
      </c>
      <c r="F171" s="109" t="s">
        <v>559</v>
      </c>
      <c r="G171" s="113" t="s">
        <v>21</v>
      </c>
      <c r="H171" s="111" t="s">
        <v>15</v>
      </c>
      <c r="I171" s="466" t="str">
        <f>[1]Aviva!I171</f>
        <v>Sim</v>
      </c>
      <c r="J171" s="466">
        <f>[1]Aviva!J171</f>
        <v>0</v>
      </c>
      <c r="K171" s="145" t="s">
        <v>574</v>
      </c>
      <c r="L171" s="387"/>
      <c r="N171" s="745">
        <f t="shared" si="2"/>
        <v>1</v>
      </c>
      <c r="O171" s="745">
        <f t="shared" si="2"/>
        <v>1</v>
      </c>
      <c r="P171" s="745"/>
      <c r="Q171" s="745"/>
    </row>
    <row r="172" spans="1:17" ht="11.1" customHeight="1" x14ac:dyDescent="0.25">
      <c r="A172" s="113" t="s">
        <v>312</v>
      </c>
      <c r="B172" s="109" t="s">
        <v>367</v>
      </c>
      <c r="C172" s="110" t="s">
        <v>329</v>
      </c>
      <c r="D172" s="109" t="s">
        <v>330</v>
      </c>
      <c r="E172" s="109">
        <v>2</v>
      </c>
      <c r="F172" s="109" t="s">
        <v>559</v>
      </c>
      <c r="G172" s="113" t="s">
        <v>19</v>
      </c>
      <c r="H172" s="111" t="s">
        <v>15</v>
      </c>
      <c r="I172" s="466" t="str">
        <f>[1]Aviva!I172</f>
        <v>Sim</v>
      </c>
      <c r="J172" s="466">
        <f>[1]Aviva!J172</f>
        <v>0</v>
      </c>
      <c r="K172" s="145" t="s">
        <v>627</v>
      </c>
      <c r="L172" s="387"/>
      <c r="N172" s="745">
        <f t="shared" si="2"/>
        <v>1</v>
      </c>
      <c r="O172" s="745">
        <f t="shared" si="2"/>
        <v>1</v>
      </c>
      <c r="P172" s="745"/>
      <c r="Q172" s="745"/>
    </row>
    <row r="173" spans="1:17" ht="11.1" customHeight="1" x14ac:dyDescent="0.25">
      <c r="A173" s="113" t="s">
        <v>312</v>
      </c>
      <c r="B173" s="109" t="s">
        <v>367</v>
      </c>
      <c r="C173" s="110" t="s">
        <v>329</v>
      </c>
      <c r="D173" s="109" t="s">
        <v>330</v>
      </c>
      <c r="E173" s="109">
        <v>2</v>
      </c>
      <c r="F173" s="109" t="s">
        <v>559</v>
      </c>
      <c r="G173" s="113" t="s">
        <v>17</v>
      </c>
      <c r="H173" s="111" t="s">
        <v>15</v>
      </c>
      <c r="I173" s="466" t="str">
        <f>[1]Aviva!I173</f>
        <v>Sim</v>
      </c>
      <c r="J173" s="466">
        <f>[1]Aviva!J173</f>
        <v>0</v>
      </c>
      <c r="K173" s="145" t="s">
        <v>626</v>
      </c>
      <c r="L173" s="391"/>
      <c r="N173" s="745">
        <f t="shared" si="2"/>
        <v>1</v>
      </c>
      <c r="O173" s="745">
        <f t="shared" si="2"/>
        <v>1</v>
      </c>
      <c r="P173" s="745"/>
      <c r="Q173" s="745"/>
    </row>
    <row r="174" spans="1:17" ht="11.1" customHeight="1" x14ac:dyDescent="0.25">
      <c r="A174" s="113" t="s">
        <v>312</v>
      </c>
      <c r="B174" s="109" t="s">
        <v>367</v>
      </c>
      <c r="C174" s="110" t="s">
        <v>329</v>
      </c>
      <c r="D174" s="109" t="s">
        <v>330</v>
      </c>
      <c r="E174" s="109">
        <v>3</v>
      </c>
      <c r="F174" s="109" t="s">
        <v>562</v>
      </c>
      <c r="G174" s="109" t="s">
        <v>14</v>
      </c>
      <c r="H174" s="111" t="s">
        <v>15</v>
      </c>
      <c r="I174" s="466" t="str">
        <f>[1]Aviva!I174</f>
        <v>Sim</v>
      </c>
      <c r="J174" s="466">
        <f>[1]Aviva!J174</f>
        <v>0</v>
      </c>
      <c r="K174" s="145" t="s">
        <v>34</v>
      </c>
      <c r="L174" s="386" t="s">
        <v>23</v>
      </c>
      <c r="N174" s="745">
        <f t="shared" si="2"/>
        <v>1</v>
      </c>
      <c r="O174" s="745">
        <f t="shared" si="2"/>
        <v>1</v>
      </c>
      <c r="P174" s="745">
        <f>N174*N175*N176*N177</f>
        <v>0</v>
      </c>
      <c r="Q174" s="745">
        <f>O174*O175*O176*O177</f>
        <v>0</v>
      </c>
    </row>
    <row r="175" spans="1:17" ht="11.1" customHeight="1" x14ac:dyDescent="0.25">
      <c r="A175" s="113" t="s">
        <v>312</v>
      </c>
      <c r="B175" s="109" t="s">
        <v>367</v>
      </c>
      <c r="C175" s="110" t="s">
        <v>329</v>
      </c>
      <c r="D175" s="109" t="s">
        <v>330</v>
      </c>
      <c r="E175" s="109">
        <v>3</v>
      </c>
      <c r="F175" s="109" t="s">
        <v>562</v>
      </c>
      <c r="G175" s="113" t="s">
        <v>21</v>
      </c>
      <c r="H175" s="111" t="s">
        <v>15</v>
      </c>
      <c r="I175" s="466" t="str">
        <f>[1]Aviva!I175</f>
        <v>Sim</v>
      </c>
      <c r="J175" s="466">
        <f>[1]Aviva!J175</f>
        <v>0</v>
      </c>
      <c r="K175" s="145" t="s">
        <v>629</v>
      </c>
      <c r="L175" s="387"/>
      <c r="N175" s="745">
        <f t="shared" si="2"/>
        <v>1</v>
      </c>
      <c r="O175" s="745">
        <f t="shared" si="2"/>
        <v>1</v>
      </c>
      <c r="P175" s="745"/>
      <c r="Q175" s="745"/>
    </row>
    <row r="176" spans="1:17" ht="11.1" customHeight="1" x14ac:dyDescent="0.25">
      <c r="A176" s="113" t="s">
        <v>312</v>
      </c>
      <c r="B176" s="109" t="s">
        <v>367</v>
      </c>
      <c r="C176" s="110" t="s">
        <v>329</v>
      </c>
      <c r="D176" s="109" t="s">
        <v>330</v>
      </c>
      <c r="E176" s="109">
        <v>3</v>
      </c>
      <c r="F176" s="109" t="s">
        <v>562</v>
      </c>
      <c r="G176" s="113" t="s">
        <v>19</v>
      </c>
      <c r="H176" s="111" t="s">
        <v>23</v>
      </c>
      <c r="I176" s="466" t="str">
        <f>[1]Aviva!I176</f>
        <v>Não</v>
      </c>
      <c r="J176" s="466">
        <f>[1]Aviva!J176</f>
        <v>0</v>
      </c>
      <c r="K176" s="145" t="s">
        <v>628</v>
      </c>
      <c r="L176" s="387"/>
      <c r="N176" s="745">
        <f t="shared" si="2"/>
        <v>0</v>
      </c>
      <c r="O176" s="745">
        <f t="shared" si="2"/>
        <v>0</v>
      </c>
      <c r="P176" s="745"/>
      <c r="Q176" s="745"/>
    </row>
    <row r="177" spans="1:17" ht="11.1" customHeight="1" x14ac:dyDescent="0.25">
      <c r="A177" s="113" t="s">
        <v>312</v>
      </c>
      <c r="B177" s="109" t="s">
        <v>367</v>
      </c>
      <c r="C177" s="110" t="s">
        <v>329</v>
      </c>
      <c r="D177" s="109" t="s">
        <v>330</v>
      </c>
      <c r="E177" s="109">
        <v>3</v>
      </c>
      <c r="F177" s="109" t="s">
        <v>562</v>
      </c>
      <c r="G177" s="113" t="s">
        <v>17</v>
      </c>
      <c r="H177" s="111" t="s">
        <v>15</v>
      </c>
      <c r="I177" s="466" t="str">
        <f>[1]Aviva!I177</f>
        <v>Sim</v>
      </c>
      <c r="J177" s="466">
        <f>[1]Aviva!J177</f>
        <v>0</v>
      </c>
      <c r="K177" s="145" t="s">
        <v>626</v>
      </c>
      <c r="L177" s="391"/>
      <c r="N177" s="745">
        <f t="shared" si="2"/>
        <v>1</v>
      </c>
      <c r="O177" s="745">
        <f t="shared" si="2"/>
        <v>1</v>
      </c>
      <c r="P177" s="745"/>
      <c r="Q177" s="745"/>
    </row>
    <row r="178" spans="1:17" ht="11.1" customHeight="1" x14ac:dyDescent="0.25">
      <c r="A178" s="113" t="s">
        <v>312</v>
      </c>
      <c r="B178" s="109" t="s">
        <v>367</v>
      </c>
      <c r="C178" s="110" t="s">
        <v>329</v>
      </c>
      <c r="D178" s="109" t="s">
        <v>330</v>
      </c>
      <c r="E178" s="109">
        <v>4</v>
      </c>
      <c r="F178" s="109" t="s">
        <v>566</v>
      </c>
      <c r="G178" s="109" t="s">
        <v>14</v>
      </c>
      <c r="H178" s="111" t="s">
        <v>15</v>
      </c>
      <c r="I178" s="466" t="str">
        <f>[1]Aviva!I178</f>
        <v>Sim</v>
      </c>
      <c r="J178" s="466">
        <f>[1]Aviva!J178</f>
        <v>0</v>
      </c>
      <c r="K178" s="145" t="s">
        <v>34</v>
      </c>
      <c r="L178" s="386" t="s">
        <v>15</v>
      </c>
      <c r="N178" s="745">
        <f t="shared" si="2"/>
        <v>1</v>
      </c>
      <c r="O178" s="745">
        <f t="shared" si="2"/>
        <v>1</v>
      </c>
      <c r="P178" s="745">
        <f>N178*N179*N180*N181</f>
        <v>1</v>
      </c>
      <c r="Q178" s="745">
        <f>O178*O179*O180*O181</f>
        <v>1</v>
      </c>
    </row>
    <row r="179" spans="1:17" ht="11.1" customHeight="1" x14ac:dyDescent="0.25">
      <c r="A179" s="113" t="s">
        <v>312</v>
      </c>
      <c r="B179" s="109" t="s">
        <v>367</v>
      </c>
      <c r="C179" s="110" t="s">
        <v>329</v>
      </c>
      <c r="D179" s="109" t="s">
        <v>330</v>
      </c>
      <c r="E179" s="109">
        <v>4</v>
      </c>
      <c r="F179" s="109" t="s">
        <v>566</v>
      </c>
      <c r="G179" s="113" t="s">
        <v>21</v>
      </c>
      <c r="H179" s="111" t="s">
        <v>15</v>
      </c>
      <c r="I179" s="466" t="str">
        <f>[1]Aviva!I179</f>
        <v>Sim</v>
      </c>
      <c r="J179" s="466">
        <f>[1]Aviva!J179</f>
        <v>0</v>
      </c>
      <c r="K179" s="145" t="s">
        <v>574</v>
      </c>
      <c r="L179" s="387"/>
      <c r="N179" s="745">
        <f t="shared" si="2"/>
        <v>1</v>
      </c>
      <c r="O179" s="745">
        <f t="shared" si="2"/>
        <v>1</v>
      </c>
      <c r="P179" s="745"/>
      <c r="Q179" s="745"/>
    </row>
    <row r="180" spans="1:17" ht="11.1" customHeight="1" x14ac:dyDescent="0.25">
      <c r="A180" s="113" t="s">
        <v>312</v>
      </c>
      <c r="B180" s="109" t="s">
        <v>367</v>
      </c>
      <c r="C180" s="110" t="s">
        <v>329</v>
      </c>
      <c r="D180" s="109" t="s">
        <v>330</v>
      </c>
      <c r="E180" s="109">
        <v>4</v>
      </c>
      <c r="F180" s="109" t="s">
        <v>566</v>
      </c>
      <c r="G180" s="113" t="s">
        <v>19</v>
      </c>
      <c r="H180" s="111" t="s">
        <v>15</v>
      </c>
      <c r="I180" s="466" t="str">
        <f>[1]Aviva!I180</f>
        <v>Sim</v>
      </c>
      <c r="J180" s="466">
        <f>[1]Aviva!J180</f>
        <v>0</v>
      </c>
      <c r="K180" s="145" t="s">
        <v>627</v>
      </c>
      <c r="L180" s="387"/>
      <c r="N180" s="745">
        <f t="shared" si="2"/>
        <v>1</v>
      </c>
      <c r="O180" s="745">
        <f t="shared" si="2"/>
        <v>1</v>
      </c>
      <c r="P180" s="745"/>
      <c r="Q180" s="745"/>
    </row>
    <row r="181" spans="1:17" ht="11.1" customHeight="1" x14ac:dyDescent="0.25">
      <c r="A181" s="113" t="s">
        <v>312</v>
      </c>
      <c r="B181" s="109" t="s">
        <v>367</v>
      </c>
      <c r="C181" s="110" t="s">
        <v>329</v>
      </c>
      <c r="D181" s="109" t="s">
        <v>330</v>
      </c>
      <c r="E181" s="109">
        <v>4</v>
      </c>
      <c r="F181" s="109" t="s">
        <v>566</v>
      </c>
      <c r="G181" s="113" t="s">
        <v>17</v>
      </c>
      <c r="H181" s="111" t="s">
        <v>15</v>
      </c>
      <c r="I181" s="466" t="str">
        <f>[1]Aviva!I181</f>
        <v>Sim</v>
      </c>
      <c r="J181" s="466">
        <f>[1]Aviva!J181</f>
        <v>0</v>
      </c>
      <c r="K181" s="145" t="s">
        <v>626</v>
      </c>
      <c r="L181" s="391"/>
      <c r="N181" s="745">
        <f t="shared" si="2"/>
        <v>1</v>
      </c>
      <c r="O181" s="745">
        <f t="shared" si="2"/>
        <v>1</v>
      </c>
      <c r="P181" s="745"/>
      <c r="Q181" s="745"/>
    </row>
    <row r="182" spans="1:17" ht="11.1" customHeight="1" x14ac:dyDescent="0.25">
      <c r="A182" s="113" t="s">
        <v>312</v>
      </c>
      <c r="B182" s="109" t="s">
        <v>367</v>
      </c>
      <c r="C182" s="110" t="s">
        <v>329</v>
      </c>
      <c r="D182" s="109" t="s">
        <v>330</v>
      </c>
      <c r="E182" s="109">
        <v>5</v>
      </c>
      <c r="F182" s="109" t="s">
        <v>569</v>
      </c>
      <c r="G182" s="109" t="s">
        <v>14</v>
      </c>
      <c r="H182" s="111" t="s">
        <v>15</v>
      </c>
      <c r="I182" s="466" t="str">
        <f>[1]Aviva!I182</f>
        <v>Sim</v>
      </c>
      <c r="J182" s="466">
        <f>[1]Aviva!J182</f>
        <v>0</v>
      </c>
      <c r="K182" s="145" t="s">
        <v>34</v>
      </c>
      <c r="L182" s="386" t="s">
        <v>15</v>
      </c>
      <c r="N182" s="745">
        <f t="shared" si="2"/>
        <v>1</v>
      </c>
      <c r="O182" s="745">
        <f t="shared" si="2"/>
        <v>1</v>
      </c>
      <c r="P182" s="745">
        <f>N182*N183*N184*N185</f>
        <v>1</v>
      </c>
      <c r="Q182" s="745">
        <f>O182*O183*O184*O185</f>
        <v>1</v>
      </c>
    </row>
    <row r="183" spans="1:17" ht="11.1" customHeight="1" x14ac:dyDescent="0.25">
      <c r="A183" s="113" t="s">
        <v>312</v>
      </c>
      <c r="B183" s="109" t="s">
        <v>367</v>
      </c>
      <c r="C183" s="110" t="s">
        <v>329</v>
      </c>
      <c r="D183" s="109" t="s">
        <v>330</v>
      </c>
      <c r="E183" s="109">
        <v>5</v>
      </c>
      <c r="F183" s="109" t="s">
        <v>569</v>
      </c>
      <c r="G183" s="113" t="s">
        <v>21</v>
      </c>
      <c r="H183" s="111" t="s">
        <v>15</v>
      </c>
      <c r="I183" s="466" t="str">
        <f>[1]Aviva!I183</f>
        <v>Sim</v>
      </c>
      <c r="J183" s="466">
        <f>[1]Aviva!J183</f>
        <v>0</v>
      </c>
      <c r="K183" s="145" t="s">
        <v>574</v>
      </c>
      <c r="L183" s="387"/>
      <c r="N183" s="745">
        <f t="shared" si="2"/>
        <v>1</v>
      </c>
      <c r="O183" s="745">
        <f t="shared" si="2"/>
        <v>1</v>
      </c>
      <c r="P183" s="745"/>
      <c r="Q183" s="745"/>
    </row>
    <row r="184" spans="1:17" ht="11.1" customHeight="1" x14ac:dyDescent="0.25">
      <c r="A184" s="113" t="s">
        <v>312</v>
      </c>
      <c r="B184" s="109" t="s">
        <v>367</v>
      </c>
      <c r="C184" s="110" t="s">
        <v>329</v>
      </c>
      <c r="D184" s="109" t="s">
        <v>330</v>
      </c>
      <c r="E184" s="109">
        <v>5</v>
      </c>
      <c r="F184" s="109" t="s">
        <v>569</v>
      </c>
      <c r="G184" s="113" t="s">
        <v>19</v>
      </c>
      <c r="H184" s="111" t="s">
        <v>15</v>
      </c>
      <c r="I184" s="466" t="str">
        <f>[1]Aviva!I184</f>
        <v>Sim</v>
      </c>
      <c r="J184" s="466">
        <f>[1]Aviva!J184</f>
        <v>0</v>
      </c>
      <c r="K184" s="145" t="s">
        <v>573</v>
      </c>
      <c r="L184" s="387"/>
      <c r="N184" s="745">
        <f t="shared" si="2"/>
        <v>1</v>
      </c>
      <c r="O184" s="745">
        <f t="shared" si="2"/>
        <v>1</v>
      </c>
      <c r="P184" s="745"/>
      <c r="Q184" s="745"/>
    </row>
    <row r="185" spans="1:17" ht="11.1" customHeight="1" x14ac:dyDescent="0.25">
      <c r="A185" s="113" t="s">
        <v>312</v>
      </c>
      <c r="B185" s="109" t="s">
        <v>367</v>
      </c>
      <c r="C185" s="110" t="s">
        <v>329</v>
      </c>
      <c r="D185" s="109" t="s">
        <v>330</v>
      </c>
      <c r="E185" s="109">
        <v>5</v>
      </c>
      <c r="F185" s="109" t="s">
        <v>569</v>
      </c>
      <c r="G185" s="113" t="s">
        <v>17</v>
      </c>
      <c r="H185" s="111" t="s">
        <v>15</v>
      </c>
      <c r="I185" s="466" t="str">
        <f>[1]Aviva!I185</f>
        <v>Sim</v>
      </c>
      <c r="J185" s="466">
        <f>[1]Aviva!J185</f>
        <v>0</v>
      </c>
      <c r="K185" s="145" t="s">
        <v>572</v>
      </c>
      <c r="L185" s="391"/>
      <c r="N185" s="745">
        <f t="shared" si="2"/>
        <v>1</v>
      </c>
      <c r="O185" s="745">
        <f t="shared" si="2"/>
        <v>1</v>
      </c>
      <c r="P185" s="745"/>
      <c r="Q185" s="745"/>
    </row>
    <row r="186" spans="1:17" ht="11.1" customHeight="1" x14ac:dyDescent="0.25">
      <c r="A186" s="113" t="s">
        <v>312</v>
      </c>
      <c r="B186" s="109" t="s">
        <v>367</v>
      </c>
      <c r="C186" s="110" t="s">
        <v>329</v>
      </c>
      <c r="D186" s="109" t="s">
        <v>330</v>
      </c>
      <c r="E186" s="109">
        <v>6</v>
      </c>
      <c r="F186" s="109" t="s">
        <v>571</v>
      </c>
      <c r="G186" s="109" t="s">
        <v>14</v>
      </c>
      <c r="H186" s="111" t="s">
        <v>15</v>
      </c>
      <c r="I186" s="466" t="str">
        <f>[1]Aviva!I186</f>
        <v>Sim</v>
      </c>
      <c r="J186" s="466">
        <f>[1]Aviva!J186</f>
        <v>0</v>
      </c>
      <c r="K186" s="145" t="s">
        <v>34</v>
      </c>
      <c r="L186" s="386" t="s">
        <v>15</v>
      </c>
      <c r="N186" s="745">
        <f t="shared" si="2"/>
        <v>1</v>
      </c>
      <c r="O186" s="745">
        <f t="shared" si="2"/>
        <v>1</v>
      </c>
      <c r="P186" s="745">
        <f>N186*N187*N188*N189</f>
        <v>1</v>
      </c>
      <c r="Q186" s="745">
        <f>O186*O187*O188*O189</f>
        <v>1</v>
      </c>
    </row>
    <row r="187" spans="1:17" ht="11.1" customHeight="1" x14ac:dyDescent="0.25">
      <c r="A187" s="113" t="s">
        <v>312</v>
      </c>
      <c r="B187" s="109" t="s">
        <v>367</v>
      </c>
      <c r="C187" s="110" t="s">
        <v>329</v>
      </c>
      <c r="D187" s="109" t="s">
        <v>330</v>
      </c>
      <c r="E187" s="109">
        <v>6</v>
      </c>
      <c r="F187" s="109" t="s">
        <v>571</v>
      </c>
      <c r="G187" s="113" t="s">
        <v>21</v>
      </c>
      <c r="H187" s="111" t="s">
        <v>15</v>
      </c>
      <c r="I187" s="466" t="str">
        <f>[1]Aviva!I187</f>
        <v>Sim</v>
      </c>
      <c r="J187" s="466">
        <f>[1]Aviva!J187</f>
        <v>0</v>
      </c>
      <c r="K187" s="145" t="s">
        <v>574</v>
      </c>
      <c r="L187" s="387"/>
      <c r="N187" s="745">
        <f t="shared" si="2"/>
        <v>1</v>
      </c>
      <c r="O187" s="745">
        <f t="shared" si="2"/>
        <v>1</v>
      </c>
      <c r="P187" s="745"/>
      <c r="Q187" s="745"/>
    </row>
    <row r="188" spans="1:17" ht="11.1" customHeight="1" x14ac:dyDescent="0.25">
      <c r="A188" s="113" t="s">
        <v>312</v>
      </c>
      <c r="B188" s="109" t="s">
        <v>367</v>
      </c>
      <c r="C188" s="110" t="s">
        <v>329</v>
      </c>
      <c r="D188" s="109" t="s">
        <v>330</v>
      </c>
      <c r="E188" s="109">
        <v>6</v>
      </c>
      <c r="F188" s="109" t="s">
        <v>571</v>
      </c>
      <c r="G188" s="113" t="s">
        <v>19</v>
      </c>
      <c r="H188" s="111" t="s">
        <v>15</v>
      </c>
      <c r="I188" s="466" t="str">
        <f>[1]Aviva!I188</f>
        <v>Sim</v>
      </c>
      <c r="J188" s="466">
        <f>[1]Aviva!J188</f>
        <v>0</v>
      </c>
      <c r="K188" s="145" t="s">
        <v>573</v>
      </c>
      <c r="L188" s="387"/>
      <c r="N188" s="745">
        <f t="shared" si="2"/>
        <v>1</v>
      </c>
      <c r="O188" s="745">
        <f t="shared" si="2"/>
        <v>1</v>
      </c>
      <c r="P188" s="745"/>
      <c r="Q188" s="745"/>
    </row>
    <row r="189" spans="1:17" ht="11.1" customHeight="1" x14ac:dyDescent="0.25">
      <c r="A189" s="113" t="s">
        <v>312</v>
      </c>
      <c r="B189" s="109" t="s">
        <v>367</v>
      </c>
      <c r="C189" s="110" t="s">
        <v>329</v>
      </c>
      <c r="D189" s="109" t="s">
        <v>330</v>
      </c>
      <c r="E189" s="109">
        <v>6</v>
      </c>
      <c r="F189" s="109" t="s">
        <v>571</v>
      </c>
      <c r="G189" s="113" t="s">
        <v>17</v>
      </c>
      <c r="H189" s="111" t="s">
        <v>15</v>
      </c>
      <c r="I189" s="466" t="str">
        <f>[1]Aviva!I189</f>
        <v>Sim</v>
      </c>
      <c r="J189" s="466">
        <f>[1]Aviva!J189</f>
        <v>0</v>
      </c>
      <c r="K189" s="145" t="s">
        <v>572</v>
      </c>
      <c r="L189" s="391"/>
      <c r="N189" s="745">
        <f t="shared" si="2"/>
        <v>1</v>
      </c>
      <c r="O189" s="745">
        <f t="shared" si="2"/>
        <v>1</v>
      </c>
      <c r="P189" s="745"/>
      <c r="Q189" s="745"/>
    </row>
    <row r="190" spans="1:17" ht="11.1" customHeight="1" x14ac:dyDescent="0.25">
      <c r="A190" s="113" t="s">
        <v>312</v>
      </c>
      <c r="B190" s="109" t="s">
        <v>367</v>
      </c>
      <c r="C190" s="110" t="s">
        <v>329</v>
      </c>
      <c r="D190" s="109" t="s">
        <v>330</v>
      </c>
      <c r="E190" s="109">
        <v>7</v>
      </c>
      <c r="F190" s="109" t="s">
        <v>575</v>
      </c>
      <c r="G190" s="109" t="s">
        <v>14</v>
      </c>
      <c r="H190" s="111" t="s">
        <v>15</v>
      </c>
      <c r="I190" s="466" t="str">
        <f>[1]Aviva!I190</f>
        <v>Sim</v>
      </c>
      <c r="J190" s="466">
        <f>[1]Aviva!J190</f>
        <v>0</v>
      </c>
      <c r="K190" s="145" t="s">
        <v>436</v>
      </c>
      <c r="L190" s="386" t="s">
        <v>23</v>
      </c>
      <c r="N190" s="745">
        <f t="shared" si="2"/>
        <v>1</v>
      </c>
      <c r="O190" s="745">
        <f t="shared" si="2"/>
        <v>1</v>
      </c>
      <c r="P190" s="745">
        <f>N190*N191*N192*N193</f>
        <v>0</v>
      </c>
      <c r="Q190" s="745">
        <f>O190*O191*O192*O193</f>
        <v>0</v>
      </c>
    </row>
    <row r="191" spans="1:17" ht="11.1" customHeight="1" x14ac:dyDescent="0.25">
      <c r="A191" s="113" t="s">
        <v>312</v>
      </c>
      <c r="B191" s="109" t="s">
        <v>367</v>
      </c>
      <c r="C191" s="110" t="s">
        <v>329</v>
      </c>
      <c r="D191" s="109" t="s">
        <v>330</v>
      </c>
      <c r="E191" s="109">
        <v>7</v>
      </c>
      <c r="F191" s="109" t="s">
        <v>575</v>
      </c>
      <c r="G191" s="113" t="s">
        <v>21</v>
      </c>
      <c r="H191" s="111" t="s">
        <v>23</v>
      </c>
      <c r="I191" s="466" t="str">
        <f>[1]Aviva!I191</f>
        <v>Não</v>
      </c>
      <c r="J191" s="466">
        <f>[1]Aviva!J191</f>
        <v>0</v>
      </c>
      <c r="K191" s="145" t="s">
        <v>631</v>
      </c>
      <c r="L191" s="387"/>
      <c r="N191" s="745">
        <f t="shared" si="2"/>
        <v>0</v>
      </c>
      <c r="O191" s="745">
        <f t="shared" si="2"/>
        <v>0</v>
      </c>
      <c r="P191" s="745"/>
      <c r="Q191" s="745"/>
    </row>
    <row r="192" spans="1:17" ht="11.1" customHeight="1" x14ac:dyDescent="0.25">
      <c r="A192" s="113" t="s">
        <v>312</v>
      </c>
      <c r="B192" s="109" t="s">
        <v>367</v>
      </c>
      <c r="C192" s="110" t="s">
        <v>329</v>
      </c>
      <c r="D192" s="109" t="s">
        <v>330</v>
      </c>
      <c r="E192" s="109">
        <v>7</v>
      </c>
      <c r="F192" s="109" t="s">
        <v>575</v>
      </c>
      <c r="G192" s="113" t="s">
        <v>19</v>
      </c>
      <c r="H192" s="111" t="s">
        <v>23</v>
      </c>
      <c r="I192" s="466" t="str">
        <f>[1]Aviva!I192</f>
        <v>Não</v>
      </c>
      <c r="J192" s="466">
        <f>[1]Aviva!J192</f>
        <v>0</v>
      </c>
      <c r="K192" s="145" t="s">
        <v>630</v>
      </c>
      <c r="L192" s="387"/>
      <c r="N192" s="745">
        <f t="shared" si="2"/>
        <v>0</v>
      </c>
      <c r="O192" s="745">
        <f t="shared" si="2"/>
        <v>0</v>
      </c>
      <c r="P192" s="745"/>
      <c r="Q192" s="745"/>
    </row>
    <row r="193" spans="1:17" ht="11.1" customHeight="1" x14ac:dyDescent="0.25">
      <c r="A193" s="113" t="s">
        <v>312</v>
      </c>
      <c r="B193" s="109" t="s">
        <v>367</v>
      </c>
      <c r="C193" s="110" t="s">
        <v>329</v>
      </c>
      <c r="D193" s="109" t="s">
        <v>330</v>
      </c>
      <c r="E193" s="109">
        <v>7</v>
      </c>
      <c r="F193" s="109" t="s">
        <v>575</v>
      </c>
      <c r="G193" s="113" t="s">
        <v>17</v>
      </c>
      <c r="H193" s="111" t="s">
        <v>15</v>
      </c>
      <c r="I193" s="466" t="str">
        <f>[1]Aviva!I193</f>
        <v>Sim</v>
      </c>
      <c r="J193" s="466">
        <f>[1]Aviva!J193</f>
        <v>0</v>
      </c>
      <c r="K193" s="145" t="s">
        <v>495</v>
      </c>
      <c r="L193" s="391"/>
      <c r="N193" s="745">
        <f t="shared" si="2"/>
        <v>1</v>
      </c>
      <c r="O193" s="745">
        <f t="shared" si="2"/>
        <v>1</v>
      </c>
      <c r="P193" s="745"/>
      <c r="Q193" s="745"/>
    </row>
    <row r="194" spans="1:17" ht="11.1" customHeight="1" x14ac:dyDescent="0.25">
      <c r="A194" s="113" t="s">
        <v>312</v>
      </c>
      <c r="B194" s="109" t="s">
        <v>367</v>
      </c>
      <c r="C194" s="110" t="s">
        <v>329</v>
      </c>
      <c r="D194" s="109" t="s">
        <v>330</v>
      </c>
      <c r="E194" s="109">
        <v>8</v>
      </c>
      <c r="F194" s="109" t="s">
        <v>578</v>
      </c>
      <c r="G194" s="109" t="s">
        <v>14</v>
      </c>
      <c r="H194" s="111" t="s">
        <v>15</v>
      </c>
      <c r="I194" s="466" t="str">
        <f>[1]Aviva!I194</f>
        <v>Sim</v>
      </c>
      <c r="J194" s="466">
        <f>[1]Aviva!J194</f>
        <v>0</v>
      </c>
      <c r="K194" s="145" t="s">
        <v>34</v>
      </c>
      <c r="L194" s="386" t="s">
        <v>23</v>
      </c>
      <c r="N194" s="745">
        <f t="shared" si="2"/>
        <v>1</v>
      </c>
      <c r="O194" s="745">
        <f t="shared" si="2"/>
        <v>1</v>
      </c>
      <c r="P194" s="745">
        <f>N194*N195*N196*N197</f>
        <v>0</v>
      </c>
      <c r="Q194" s="745">
        <f>O194*O195*O196*O197</f>
        <v>0</v>
      </c>
    </row>
    <row r="195" spans="1:17" ht="11.1" customHeight="1" x14ac:dyDescent="0.25">
      <c r="A195" s="113" t="s">
        <v>312</v>
      </c>
      <c r="B195" s="109" t="s">
        <v>367</v>
      </c>
      <c r="C195" s="110" t="s">
        <v>329</v>
      </c>
      <c r="D195" s="109" t="s">
        <v>330</v>
      </c>
      <c r="E195" s="109">
        <v>8</v>
      </c>
      <c r="F195" s="109" t="s">
        <v>578</v>
      </c>
      <c r="G195" s="113" t="s">
        <v>21</v>
      </c>
      <c r="H195" s="111" t="s">
        <v>23</v>
      </c>
      <c r="I195" s="466" t="str">
        <f>[1]Aviva!I195</f>
        <v>Não</v>
      </c>
      <c r="J195" s="466">
        <f>[1]Aviva!J195</f>
        <v>0</v>
      </c>
      <c r="K195" s="145" t="s">
        <v>633</v>
      </c>
      <c r="L195" s="387"/>
      <c r="N195" s="745">
        <f t="shared" ref="N195:O258" si="3">IF(OR(H195="Sim",H195="sim"),1,0)</f>
        <v>0</v>
      </c>
      <c r="O195" s="745">
        <f t="shared" si="3"/>
        <v>0</v>
      </c>
      <c r="P195" s="745"/>
      <c r="Q195" s="745"/>
    </row>
    <row r="196" spans="1:17" ht="11.1" customHeight="1" x14ac:dyDescent="0.25">
      <c r="A196" s="113" t="s">
        <v>312</v>
      </c>
      <c r="B196" s="109" t="s">
        <v>367</v>
      </c>
      <c r="C196" s="110" t="s">
        <v>329</v>
      </c>
      <c r="D196" s="109" t="s">
        <v>330</v>
      </c>
      <c r="E196" s="109">
        <v>8</v>
      </c>
      <c r="F196" s="109" t="s">
        <v>578</v>
      </c>
      <c r="G196" s="113" t="s">
        <v>19</v>
      </c>
      <c r="H196" s="111" t="s">
        <v>15</v>
      </c>
      <c r="I196" s="466" t="str">
        <f>[1]Aviva!I196</f>
        <v>Sim</v>
      </c>
      <c r="J196" s="466">
        <f>[1]Aviva!J196</f>
        <v>0</v>
      </c>
      <c r="K196" s="145" t="s">
        <v>632</v>
      </c>
      <c r="L196" s="387"/>
      <c r="N196" s="745">
        <f t="shared" si="3"/>
        <v>1</v>
      </c>
      <c r="O196" s="745">
        <f t="shared" si="3"/>
        <v>1</v>
      </c>
      <c r="P196" s="745"/>
      <c r="Q196" s="745"/>
    </row>
    <row r="197" spans="1:17" ht="11.1" customHeight="1" x14ac:dyDescent="0.25">
      <c r="A197" s="113" t="s">
        <v>312</v>
      </c>
      <c r="B197" s="109" t="s">
        <v>367</v>
      </c>
      <c r="C197" s="110" t="s">
        <v>329</v>
      </c>
      <c r="D197" s="109" t="s">
        <v>330</v>
      </c>
      <c r="E197" s="109">
        <v>8</v>
      </c>
      <c r="F197" s="109" t="s">
        <v>578</v>
      </c>
      <c r="G197" s="113" t="s">
        <v>17</v>
      </c>
      <c r="H197" s="111" t="s">
        <v>15</v>
      </c>
      <c r="I197" s="466" t="str">
        <f>[1]Aviva!I197</f>
        <v>Sim</v>
      </c>
      <c r="J197" s="466">
        <f>[1]Aviva!J197</f>
        <v>0</v>
      </c>
      <c r="K197" s="145" t="s">
        <v>50</v>
      </c>
      <c r="L197" s="391"/>
      <c r="N197" s="745">
        <f t="shared" si="3"/>
        <v>1</v>
      </c>
      <c r="O197" s="745">
        <f t="shared" si="3"/>
        <v>1</v>
      </c>
      <c r="P197" s="745"/>
      <c r="Q197" s="745"/>
    </row>
    <row r="198" spans="1:17" ht="11.1" customHeight="1" x14ac:dyDescent="0.25">
      <c r="A198" s="105" t="s">
        <v>312</v>
      </c>
      <c r="B198" s="106" t="s">
        <v>367</v>
      </c>
      <c r="C198" s="107" t="s">
        <v>331</v>
      </c>
      <c r="D198" s="106" t="s">
        <v>332</v>
      </c>
      <c r="E198" s="106">
        <v>1</v>
      </c>
      <c r="F198" s="106" t="s">
        <v>555</v>
      </c>
      <c r="G198" s="106" t="s">
        <v>14</v>
      </c>
      <c r="H198" s="469" t="s">
        <v>23</v>
      </c>
      <c r="I198" s="469" t="str">
        <f>[1]Aviva!I198</f>
        <v>Não</v>
      </c>
      <c r="J198" s="469">
        <f>[1]Aviva!J198</f>
        <v>0</v>
      </c>
      <c r="K198" s="144" t="s">
        <v>581</v>
      </c>
      <c r="L198" s="392" t="s">
        <v>23</v>
      </c>
      <c r="N198" s="745">
        <f t="shared" si="3"/>
        <v>0</v>
      </c>
      <c r="O198" s="745">
        <f t="shared" si="3"/>
        <v>0</v>
      </c>
      <c r="P198" s="745">
        <f>N198*N199*N200*N201</f>
        <v>0</v>
      </c>
      <c r="Q198" s="745">
        <f>O198*O199*O200*O201</f>
        <v>0</v>
      </c>
    </row>
    <row r="199" spans="1:17" ht="11.1" customHeight="1" x14ac:dyDescent="0.25">
      <c r="A199" s="105" t="s">
        <v>312</v>
      </c>
      <c r="B199" s="106" t="s">
        <v>367</v>
      </c>
      <c r="C199" s="107" t="s">
        <v>331</v>
      </c>
      <c r="D199" s="106" t="s">
        <v>332</v>
      </c>
      <c r="E199" s="106">
        <v>1</v>
      </c>
      <c r="F199" s="106" t="s">
        <v>555</v>
      </c>
      <c r="G199" s="105" t="s">
        <v>21</v>
      </c>
      <c r="H199" s="469" t="s">
        <v>23</v>
      </c>
      <c r="I199" s="469" t="str">
        <f>[1]Aviva!I199</f>
        <v>Não</v>
      </c>
      <c r="J199" s="469">
        <f>[1]Aviva!J199</f>
        <v>0</v>
      </c>
      <c r="K199" s="144" t="s">
        <v>586</v>
      </c>
      <c r="L199" s="393"/>
      <c r="N199" s="745">
        <f t="shared" si="3"/>
        <v>0</v>
      </c>
      <c r="O199" s="745">
        <f t="shared" si="3"/>
        <v>0</v>
      </c>
      <c r="P199" s="745"/>
      <c r="Q199" s="745"/>
    </row>
    <row r="200" spans="1:17" ht="11.1" customHeight="1" x14ac:dyDescent="0.25">
      <c r="A200" s="105" t="s">
        <v>312</v>
      </c>
      <c r="B200" s="106" t="s">
        <v>367</v>
      </c>
      <c r="C200" s="107" t="s">
        <v>331</v>
      </c>
      <c r="D200" s="106" t="s">
        <v>332</v>
      </c>
      <c r="E200" s="106">
        <v>1</v>
      </c>
      <c r="F200" s="106" t="s">
        <v>555</v>
      </c>
      <c r="G200" s="105" t="s">
        <v>19</v>
      </c>
      <c r="H200" s="469" t="s">
        <v>23</v>
      </c>
      <c r="I200" s="469" t="str">
        <f>[1]Aviva!I200</f>
        <v>Não</v>
      </c>
      <c r="J200" s="469">
        <f>[1]Aviva!J200</f>
        <v>0</v>
      </c>
      <c r="K200" s="144" t="s">
        <v>634</v>
      </c>
      <c r="L200" s="393"/>
      <c r="N200" s="745">
        <f t="shared" si="3"/>
        <v>0</v>
      </c>
      <c r="O200" s="745">
        <f t="shared" si="3"/>
        <v>0</v>
      </c>
      <c r="P200" s="745"/>
      <c r="Q200" s="745"/>
    </row>
    <row r="201" spans="1:17" ht="11.1" customHeight="1" thickBot="1" x14ac:dyDescent="0.3">
      <c r="A201" s="267" t="s">
        <v>312</v>
      </c>
      <c r="B201" s="265" t="s">
        <v>367</v>
      </c>
      <c r="C201" s="266" t="s">
        <v>331</v>
      </c>
      <c r="D201" s="265" t="s">
        <v>332</v>
      </c>
      <c r="E201" s="265">
        <v>1</v>
      </c>
      <c r="F201" s="265" t="s">
        <v>555</v>
      </c>
      <c r="G201" s="267" t="s">
        <v>17</v>
      </c>
      <c r="H201" s="603" t="s">
        <v>23</v>
      </c>
      <c r="I201" s="603" t="str">
        <f>[1]Aviva!I201</f>
        <v>Não</v>
      </c>
      <c r="J201" s="603">
        <f>[1]Aviva!J201</f>
        <v>0</v>
      </c>
      <c r="K201" s="268" t="s">
        <v>582</v>
      </c>
      <c r="L201" s="393"/>
      <c r="N201" s="745">
        <f t="shared" si="3"/>
        <v>0</v>
      </c>
      <c r="O201" s="745">
        <f t="shared" si="3"/>
        <v>0</v>
      </c>
      <c r="P201" s="745"/>
      <c r="Q201" s="745"/>
    </row>
    <row r="202" spans="1:17" ht="11.1" customHeight="1" x14ac:dyDescent="0.25">
      <c r="A202" s="353" t="s">
        <v>312</v>
      </c>
      <c r="B202" s="286" t="s">
        <v>367</v>
      </c>
      <c r="C202" s="287" t="s">
        <v>331</v>
      </c>
      <c r="D202" s="286" t="s">
        <v>332</v>
      </c>
      <c r="E202" s="286">
        <v>2</v>
      </c>
      <c r="F202" s="286" t="s">
        <v>585</v>
      </c>
      <c r="G202" s="286" t="s">
        <v>14</v>
      </c>
      <c r="H202" s="586" t="s">
        <v>15</v>
      </c>
      <c r="I202" s="586" t="str">
        <f>[1]Aviva!I202</f>
        <v>Sim</v>
      </c>
      <c r="J202" s="586">
        <f>[1]Aviva!J202</f>
        <v>0</v>
      </c>
      <c r="K202" s="288" t="s">
        <v>586</v>
      </c>
      <c r="L202" s="395" t="s">
        <v>15</v>
      </c>
      <c r="N202" s="745">
        <f t="shared" si="3"/>
        <v>1</v>
      </c>
      <c r="O202" s="745">
        <f t="shared" si="3"/>
        <v>1</v>
      </c>
      <c r="P202" s="745">
        <f>N202*N203*N204*N205</f>
        <v>1</v>
      </c>
      <c r="Q202" s="745">
        <f>O202*O203*O204*O205</f>
        <v>1</v>
      </c>
    </row>
    <row r="203" spans="1:17" ht="11.1" customHeight="1" x14ac:dyDescent="0.25">
      <c r="A203" s="354" t="s">
        <v>312</v>
      </c>
      <c r="B203" s="106" t="s">
        <v>367</v>
      </c>
      <c r="C203" s="107" t="s">
        <v>331</v>
      </c>
      <c r="D203" s="106" t="s">
        <v>332</v>
      </c>
      <c r="E203" s="106">
        <v>2</v>
      </c>
      <c r="F203" s="106" t="s">
        <v>585</v>
      </c>
      <c r="G203" s="105" t="s">
        <v>21</v>
      </c>
      <c r="H203" s="469" t="s">
        <v>15</v>
      </c>
      <c r="I203" s="469" t="str">
        <f>[1]Aviva!I203</f>
        <v>Sim</v>
      </c>
      <c r="J203" s="469">
        <f>[1]Aviva!J203</f>
        <v>0</v>
      </c>
      <c r="K203" s="144" t="s">
        <v>636</v>
      </c>
      <c r="L203" s="396"/>
      <c r="N203" s="745">
        <f t="shared" si="3"/>
        <v>1</v>
      </c>
      <c r="O203" s="745">
        <f t="shared" si="3"/>
        <v>1</v>
      </c>
      <c r="P203" s="745"/>
      <c r="Q203" s="745"/>
    </row>
    <row r="204" spans="1:17" ht="11.1" customHeight="1" x14ac:dyDescent="0.25">
      <c r="A204" s="354" t="s">
        <v>312</v>
      </c>
      <c r="B204" s="106" t="s">
        <v>367</v>
      </c>
      <c r="C204" s="107" t="s">
        <v>331</v>
      </c>
      <c r="D204" s="106" t="s">
        <v>332</v>
      </c>
      <c r="E204" s="106">
        <v>2</v>
      </c>
      <c r="F204" s="106" t="s">
        <v>585</v>
      </c>
      <c r="G204" s="105" t="s">
        <v>19</v>
      </c>
      <c r="H204" s="469" t="s">
        <v>15</v>
      </c>
      <c r="I204" s="469" t="str">
        <f>[1]Aviva!I204</f>
        <v>Sim</v>
      </c>
      <c r="J204" s="469">
        <f>[1]Aviva!J204</f>
        <v>0</v>
      </c>
      <c r="K204" s="144" t="s">
        <v>635</v>
      </c>
      <c r="L204" s="396"/>
      <c r="N204" s="745">
        <f t="shared" si="3"/>
        <v>1</v>
      </c>
      <c r="O204" s="745">
        <f t="shared" si="3"/>
        <v>1</v>
      </c>
      <c r="P204" s="745"/>
      <c r="Q204" s="745"/>
    </row>
    <row r="205" spans="1:17" ht="11.1" customHeight="1" thickBot="1" x14ac:dyDescent="0.3">
      <c r="A205" s="355" t="s">
        <v>312</v>
      </c>
      <c r="B205" s="289" t="s">
        <v>367</v>
      </c>
      <c r="C205" s="290" t="s">
        <v>331</v>
      </c>
      <c r="D205" s="289" t="s">
        <v>332</v>
      </c>
      <c r="E205" s="289">
        <v>2</v>
      </c>
      <c r="F205" s="289" t="s">
        <v>585</v>
      </c>
      <c r="G205" s="291" t="s">
        <v>17</v>
      </c>
      <c r="H205" s="488" t="s">
        <v>15</v>
      </c>
      <c r="I205" s="488" t="str">
        <f>[1]Aviva!I205</f>
        <v>Sim</v>
      </c>
      <c r="J205" s="488">
        <f>[1]Aviva!J205</f>
        <v>0</v>
      </c>
      <c r="K205" s="292" t="s">
        <v>587</v>
      </c>
      <c r="L205" s="397"/>
      <c r="N205" s="745">
        <f t="shared" si="3"/>
        <v>1</v>
      </c>
      <c r="O205" s="745">
        <f t="shared" si="3"/>
        <v>1</v>
      </c>
      <c r="P205" s="745"/>
      <c r="Q205" s="745"/>
    </row>
    <row r="206" spans="1:17" ht="11.1" customHeight="1" x14ac:dyDescent="0.25">
      <c r="A206" s="284" t="s">
        <v>312</v>
      </c>
      <c r="B206" s="282" t="s">
        <v>367</v>
      </c>
      <c r="C206" s="283" t="s">
        <v>331</v>
      </c>
      <c r="D206" s="282" t="s">
        <v>332</v>
      </c>
      <c r="E206" s="282">
        <v>3</v>
      </c>
      <c r="F206" s="282" t="s">
        <v>590</v>
      </c>
      <c r="G206" s="282" t="s">
        <v>14</v>
      </c>
      <c r="H206" s="600" t="s">
        <v>15</v>
      </c>
      <c r="I206" s="600" t="str">
        <f>[1]Aviva!I206</f>
        <v>Sim</v>
      </c>
      <c r="J206" s="600">
        <f>[1]Aviva!J206</f>
        <v>0</v>
      </c>
      <c r="K206" s="285" t="s">
        <v>637</v>
      </c>
      <c r="L206" s="393" t="s">
        <v>15</v>
      </c>
      <c r="N206" s="745">
        <f t="shared" si="3"/>
        <v>1</v>
      </c>
      <c r="O206" s="745">
        <f t="shared" si="3"/>
        <v>1</v>
      </c>
      <c r="P206" s="745">
        <f>N206*N207*N208*N209</f>
        <v>1</v>
      </c>
      <c r="Q206" s="745">
        <f>O206*O207*O208*O209</f>
        <v>1</v>
      </c>
    </row>
    <row r="207" spans="1:17" ht="11.1" customHeight="1" x14ac:dyDescent="0.25">
      <c r="A207" s="105" t="s">
        <v>312</v>
      </c>
      <c r="B207" s="106" t="s">
        <v>367</v>
      </c>
      <c r="C207" s="107" t="s">
        <v>331</v>
      </c>
      <c r="D207" s="106" t="s">
        <v>332</v>
      </c>
      <c r="E207" s="106">
        <v>3</v>
      </c>
      <c r="F207" s="106" t="s">
        <v>590</v>
      </c>
      <c r="G207" s="105" t="s">
        <v>21</v>
      </c>
      <c r="H207" s="469" t="s">
        <v>15</v>
      </c>
      <c r="I207" s="469" t="str">
        <f>[1]Aviva!I207</f>
        <v>Sim</v>
      </c>
      <c r="J207" s="469">
        <f>[1]Aviva!J207</f>
        <v>0</v>
      </c>
      <c r="K207" s="144" t="s">
        <v>636</v>
      </c>
      <c r="L207" s="393"/>
      <c r="N207" s="745">
        <f t="shared" si="3"/>
        <v>1</v>
      </c>
      <c r="O207" s="745">
        <f t="shared" si="3"/>
        <v>1</v>
      </c>
      <c r="P207" s="745"/>
      <c r="Q207" s="745"/>
    </row>
    <row r="208" spans="1:17" ht="11.1" customHeight="1" x14ac:dyDescent="0.25">
      <c r="A208" s="105" t="s">
        <v>312</v>
      </c>
      <c r="B208" s="106" t="s">
        <v>367</v>
      </c>
      <c r="C208" s="107" t="s">
        <v>331</v>
      </c>
      <c r="D208" s="106" t="s">
        <v>332</v>
      </c>
      <c r="E208" s="106">
        <v>3</v>
      </c>
      <c r="F208" s="106" t="s">
        <v>590</v>
      </c>
      <c r="G208" s="105" t="s">
        <v>19</v>
      </c>
      <c r="H208" s="469" t="s">
        <v>15</v>
      </c>
      <c r="I208" s="469" t="str">
        <f>[1]Aviva!I208</f>
        <v>Sim</v>
      </c>
      <c r="J208" s="469">
        <f>[1]Aviva!J208</f>
        <v>0</v>
      </c>
      <c r="K208" s="144" t="s">
        <v>639</v>
      </c>
      <c r="L208" s="393"/>
      <c r="N208" s="745">
        <f t="shared" si="3"/>
        <v>1</v>
      </c>
      <c r="O208" s="745">
        <f t="shared" si="3"/>
        <v>1</v>
      </c>
      <c r="P208" s="745"/>
      <c r="Q208" s="745"/>
    </row>
    <row r="209" spans="1:17" ht="11.1" customHeight="1" thickBot="1" x14ac:dyDescent="0.3">
      <c r="A209" s="267" t="s">
        <v>312</v>
      </c>
      <c r="B209" s="265" t="s">
        <v>367</v>
      </c>
      <c r="C209" s="266" t="s">
        <v>331</v>
      </c>
      <c r="D209" s="265" t="s">
        <v>332</v>
      </c>
      <c r="E209" s="265">
        <v>3</v>
      </c>
      <c r="F209" s="265" t="s">
        <v>590</v>
      </c>
      <c r="G209" s="267" t="s">
        <v>17</v>
      </c>
      <c r="H209" s="603" t="s">
        <v>15</v>
      </c>
      <c r="I209" s="603" t="str">
        <f>[1]Aviva!I209</f>
        <v>Sim</v>
      </c>
      <c r="J209" s="603">
        <f>[1]Aviva!J209</f>
        <v>0</v>
      </c>
      <c r="K209" s="268" t="s">
        <v>638</v>
      </c>
      <c r="L209" s="393"/>
      <c r="N209" s="745">
        <f t="shared" si="3"/>
        <v>1</v>
      </c>
      <c r="O209" s="745">
        <f t="shared" si="3"/>
        <v>1</v>
      </c>
      <c r="P209" s="745"/>
      <c r="Q209" s="745"/>
    </row>
    <row r="210" spans="1:17" ht="11.1" customHeight="1" x14ac:dyDescent="0.25">
      <c r="A210" s="353" t="s">
        <v>312</v>
      </c>
      <c r="B210" s="286" t="s">
        <v>367</v>
      </c>
      <c r="C210" s="287" t="s">
        <v>331</v>
      </c>
      <c r="D210" s="286" t="s">
        <v>332</v>
      </c>
      <c r="E210" s="286">
        <v>4</v>
      </c>
      <c r="F210" s="286" t="s">
        <v>595</v>
      </c>
      <c r="G210" s="286" t="s">
        <v>14</v>
      </c>
      <c r="H210" s="586" t="s">
        <v>15</v>
      </c>
      <c r="I210" s="586" t="str">
        <f>[1]Aviva!I210</f>
        <v>Sim</v>
      </c>
      <c r="J210" s="586">
        <f>[1]Aviva!J210</f>
        <v>0</v>
      </c>
      <c r="K210" s="288" t="s">
        <v>34</v>
      </c>
      <c r="L210" s="395" t="s">
        <v>15</v>
      </c>
      <c r="N210" s="745">
        <f t="shared" si="3"/>
        <v>1</v>
      </c>
      <c r="O210" s="745">
        <f t="shared" si="3"/>
        <v>1</v>
      </c>
      <c r="P210" s="745">
        <f>N210*N211*N212*N213</f>
        <v>1</v>
      </c>
      <c r="Q210" s="745">
        <f>O210*O211*O212*O213</f>
        <v>1</v>
      </c>
    </row>
    <row r="211" spans="1:17" ht="11.1" customHeight="1" x14ac:dyDescent="0.25">
      <c r="A211" s="354" t="s">
        <v>312</v>
      </c>
      <c r="B211" s="106" t="s">
        <v>367</v>
      </c>
      <c r="C211" s="107" t="s">
        <v>331</v>
      </c>
      <c r="D211" s="106" t="s">
        <v>332</v>
      </c>
      <c r="E211" s="106">
        <v>4</v>
      </c>
      <c r="F211" s="106" t="s">
        <v>595</v>
      </c>
      <c r="G211" s="105" t="s">
        <v>21</v>
      </c>
      <c r="H211" s="469" t="s">
        <v>15</v>
      </c>
      <c r="I211" s="469" t="str">
        <f>[1]Aviva!I211</f>
        <v>Sim</v>
      </c>
      <c r="J211" s="469">
        <f>[1]Aviva!J211</f>
        <v>0</v>
      </c>
      <c r="K211" s="144" t="s">
        <v>641</v>
      </c>
      <c r="L211" s="396"/>
      <c r="N211" s="745">
        <f t="shared" si="3"/>
        <v>1</v>
      </c>
      <c r="O211" s="745">
        <f t="shared" si="3"/>
        <v>1</v>
      </c>
      <c r="P211" s="745"/>
      <c r="Q211" s="745"/>
    </row>
    <row r="212" spans="1:17" ht="11.1" customHeight="1" x14ac:dyDescent="0.25">
      <c r="A212" s="354" t="s">
        <v>312</v>
      </c>
      <c r="B212" s="106" t="s">
        <v>367</v>
      </c>
      <c r="C212" s="107" t="s">
        <v>331</v>
      </c>
      <c r="D212" s="106" t="s">
        <v>332</v>
      </c>
      <c r="E212" s="106">
        <v>4</v>
      </c>
      <c r="F212" s="106" t="s">
        <v>595</v>
      </c>
      <c r="G212" s="105" t="s">
        <v>19</v>
      </c>
      <c r="H212" s="469" t="s">
        <v>15</v>
      </c>
      <c r="I212" s="469" t="str">
        <f>[1]Aviva!I212</f>
        <v>Sim</v>
      </c>
      <c r="J212" s="469">
        <f>[1]Aviva!J212</f>
        <v>0</v>
      </c>
      <c r="K212" s="144" t="s">
        <v>640</v>
      </c>
      <c r="L212" s="396"/>
      <c r="N212" s="745">
        <f t="shared" si="3"/>
        <v>1</v>
      </c>
      <c r="O212" s="745">
        <f t="shared" si="3"/>
        <v>1</v>
      </c>
      <c r="P212" s="745"/>
      <c r="Q212" s="745"/>
    </row>
    <row r="213" spans="1:17" ht="11.1" customHeight="1" thickBot="1" x14ac:dyDescent="0.3">
      <c r="A213" s="355" t="s">
        <v>312</v>
      </c>
      <c r="B213" s="289" t="s">
        <v>367</v>
      </c>
      <c r="C213" s="290" t="s">
        <v>331</v>
      </c>
      <c r="D213" s="289" t="s">
        <v>332</v>
      </c>
      <c r="E213" s="289">
        <v>4</v>
      </c>
      <c r="F213" s="289" t="s">
        <v>595</v>
      </c>
      <c r="G213" s="291" t="s">
        <v>17</v>
      </c>
      <c r="H213" s="488" t="s">
        <v>15</v>
      </c>
      <c r="I213" s="488" t="str">
        <f>[1]Aviva!I213</f>
        <v>Sim</v>
      </c>
      <c r="J213" s="488">
        <f>[1]Aviva!J213</f>
        <v>0</v>
      </c>
      <c r="K213" s="292" t="s">
        <v>50</v>
      </c>
      <c r="L213" s="397"/>
      <c r="N213" s="745">
        <f t="shared" si="3"/>
        <v>1</v>
      </c>
      <c r="O213" s="745">
        <f t="shared" si="3"/>
        <v>1</v>
      </c>
      <c r="P213" s="745"/>
      <c r="Q213" s="745"/>
    </row>
    <row r="214" spans="1:17" ht="11.1" customHeight="1" x14ac:dyDescent="0.25">
      <c r="A214" s="284" t="s">
        <v>312</v>
      </c>
      <c r="B214" s="282" t="s">
        <v>367</v>
      </c>
      <c r="C214" s="283" t="s">
        <v>331</v>
      </c>
      <c r="D214" s="282" t="s">
        <v>332</v>
      </c>
      <c r="E214" s="282">
        <v>5</v>
      </c>
      <c r="F214" s="282" t="s">
        <v>575</v>
      </c>
      <c r="G214" s="282" t="s">
        <v>14</v>
      </c>
      <c r="H214" s="600" t="s">
        <v>15</v>
      </c>
      <c r="I214" s="600" t="str">
        <f>[1]Aviva!I214</f>
        <v>Sim</v>
      </c>
      <c r="J214" s="600">
        <f>[1]Aviva!J214</f>
        <v>0</v>
      </c>
      <c r="K214" s="285" t="s">
        <v>436</v>
      </c>
      <c r="L214" s="393" t="s">
        <v>23</v>
      </c>
      <c r="N214" s="745">
        <f t="shared" si="3"/>
        <v>1</v>
      </c>
      <c r="O214" s="745">
        <f t="shared" si="3"/>
        <v>1</v>
      </c>
      <c r="P214" s="745">
        <f>N214*N215*N216*N217</f>
        <v>0</v>
      </c>
      <c r="Q214" s="745">
        <f>O214*O215*O216*O217</f>
        <v>0</v>
      </c>
    </row>
    <row r="215" spans="1:17" ht="11.1" customHeight="1" x14ac:dyDescent="0.25">
      <c r="A215" s="105" t="s">
        <v>312</v>
      </c>
      <c r="B215" s="106" t="s">
        <v>367</v>
      </c>
      <c r="C215" s="107" t="s">
        <v>331</v>
      </c>
      <c r="D215" s="106" t="s">
        <v>332</v>
      </c>
      <c r="E215" s="106">
        <v>5</v>
      </c>
      <c r="F215" s="106" t="s">
        <v>575</v>
      </c>
      <c r="G215" s="105" t="s">
        <v>21</v>
      </c>
      <c r="H215" s="469" t="s">
        <v>15</v>
      </c>
      <c r="I215" s="469" t="str">
        <f>[1]Aviva!I215</f>
        <v>Sim</v>
      </c>
      <c r="J215" s="469">
        <f>[1]Aviva!J215</f>
        <v>0</v>
      </c>
      <c r="K215" s="144" t="s">
        <v>642</v>
      </c>
      <c r="L215" s="393"/>
      <c r="N215" s="745">
        <f t="shared" si="3"/>
        <v>1</v>
      </c>
      <c r="O215" s="745">
        <f t="shared" si="3"/>
        <v>1</v>
      </c>
      <c r="P215" s="745"/>
      <c r="Q215" s="745"/>
    </row>
    <row r="216" spans="1:17" ht="11.1" customHeight="1" x14ac:dyDescent="0.25">
      <c r="A216" s="105" t="s">
        <v>312</v>
      </c>
      <c r="B216" s="106" t="s">
        <v>367</v>
      </c>
      <c r="C216" s="107" t="s">
        <v>331</v>
      </c>
      <c r="D216" s="106" t="s">
        <v>332</v>
      </c>
      <c r="E216" s="106">
        <v>5</v>
      </c>
      <c r="F216" s="106" t="s">
        <v>575</v>
      </c>
      <c r="G216" s="105" t="s">
        <v>19</v>
      </c>
      <c r="H216" s="469" t="s">
        <v>23</v>
      </c>
      <c r="I216" s="469" t="str">
        <f>[1]Aviva!I216</f>
        <v>Não</v>
      </c>
      <c r="J216" s="469">
        <f>[1]Aviva!J216</f>
        <v>0</v>
      </c>
      <c r="K216" s="144" t="s">
        <v>630</v>
      </c>
      <c r="L216" s="393"/>
      <c r="N216" s="745">
        <f t="shared" si="3"/>
        <v>0</v>
      </c>
      <c r="O216" s="745">
        <f t="shared" si="3"/>
        <v>0</v>
      </c>
      <c r="P216" s="745"/>
      <c r="Q216" s="745"/>
    </row>
    <row r="217" spans="1:17" ht="11.1" customHeight="1" x14ac:dyDescent="0.25">
      <c r="A217" s="105" t="s">
        <v>312</v>
      </c>
      <c r="B217" s="106" t="s">
        <v>367</v>
      </c>
      <c r="C217" s="107" t="s">
        <v>331</v>
      </c>
      <c r="D217" s="106" t="s">
        <v>332</v>
      </c>
      <c r="E217" s="106">
        <v>5</v>
      </c>
      <c r="F217" s="106" t="s">
        <v>575</v>
      </c>
      <c r="G217" s="105" t="s">
        <v>17</v>
      </c>
      <c r="H217" s="469" t="s">
        <v>15</v>
      </c>
      <c r="I217" s="469" t="str">
        <f>[1]Aviva!I217</f>
        <v>Sim</v>
      </c>
      <c r="J217" s="469">
        <f>[1]Aviva!J217</f>
        <v>0</v>
      </c>
      <c r="K217" s="144" t="s">
        <v>495</v>
      </c>
      <c r="L217" s="394"/>
      <c r="N217" s="745">
        <f t="shared" si="3"/>
        <v>1</v>
      </c>
      <c r="O217" s="745">
        <f t="shared" si="3"/>
        <v>1</v>
      </c>
      <c r="P217" s="745"/>
      <c r="Q217" s="745"/>
    </row>
    <row r="218" spans="1:17" ht="11.1" customHeight="1" x14ac:dyDescent="0.25">
      <c r="A218" s="105" t="s">
        <v>312</v>
      </c>
      <c r="B218" s="106" t="s">
        <v>367</v>
      </c>
      <c r="C218" s="107" t="s">
        <v>331</v>
      </c>
      <c r="D218" s="106" t="s">
        <v>332</v>
      </c>
      <c r="E218" s="106">
        <v>6</v>
      </c>
      <c r="F218" s="106" t="s">
        <v>578</v>
      </c>
      <c r="G218" s="106" t="s">
        <v>14</v>
      </c>
      <c r="H218" s="469" t="s">
        <v>15</v>
      </c>
      <c r="I218" s="469" t="str">
        <f>[1]Aviva!I218</f>
        <v>Sim</v>
      </c>
      <c r="J218" s="469">
        <f>[1]Aviva!J218</f>
        <v>0</v>
      </c>
      <c r="K218" s="144" t="s">
        <v>34</v>
      </c>
      <c r="L218" s="392" t="s">
        <v>23</v>
      </c>
      <c r="N218" s="745">
        <f t="shared" si="3"/>
        <v>1</v>
      </c>
      <c r="O218" s="745">
        <f t="shared" si="3"/>
        <v>1</v>
      </c>
      <c r="P218" s="745">
        <f>N218*N219*N220*N221</f>
        <v>0</v>
      </c>
      <c r="Q218" s="745">
        <f>O218*O219*O220*O221</f>
        <v>0</v>
      </c>
    </row>
    <row r="219" spans="1:17" ht="11.1" customHeight="1" x14ac:dyDescent="0.25">
      <c r="A219" s="105" t="s">
        <v>312</v>
      </c>
      <c r="B219" s="106" t="s">
        <v>367</v>
      </c>
      <c r="C219" s="107" t="s">
        <v>331</v>
      </c>
      <c r="D219" s="106" t="s">
        <v>332</v>
      </c>
      <c r="E219" s="106">
        <v>6</v>
      </c>
      <c r="F219" s="106" t="s">
        <v>578</v>
      </c>
      <c r="G219" s="105" t="s">
        <v>21</v>
      </c>
      <c r="H219" s="469" t="s">
        <v>23</v>
      </c>
      <c r="I219" s="469" t="str">
        <f>[1]Aviva!I219</f>
        <v>Não</v>
      </c>
      <c r="J219" s="469">
        <f>[1]Aviva!J219</f>
        <v>0</v>
      </c>
      <c r="K219" s="144" t="s">
        <v>603</v>
      </c>
      <c r="L219" s="393"/>
      <c r="N219" s="745">
        <f t="shared" si="3"/>
        <v>0</v>
      </c>
      <c r="O219" s="745">
        <f t="shared" si="3"/>
        <v>0</v>
      </c>
      <c r="P219" s="745"/>
      <c r="Q219" s="745"/>
    </row>
    <row r="220" spans="1:17" ht="11.1" customHeight="1" x14ac:dyDescent="0.25">
      <c r="A220" s="105" t="s">
        <v>312</v>
      </c>
      <c r="B220" s="106" t="s">
        <v>367</v>
      </c>
      <c r="C220" s="107" t="s">
        <v>331</v>
      </c>
      <c r="D220" s="106" t="s">
        <v>332</v>
      </c>
      <c r="E220" s="106">
        <v>6</v>
      </c>
      <c r="F220" s="106" t="s">
        <v>578</v>
      </c>
      <c r="G220" s="105" t="s">
        <v>19</v>
      </c>
      <c r="H220" s="469" t="s">
        <v>23</v>
      </c>
      <c r="I220" s="469" t="str">
        <f>[1]Aviva!I220</f>
        <v>Não</v>
      </c>
      <c r="J220" s="469">
        <f>[1]Aviva!J220</f>
        <v>0</v>
      </c>
      <c r="K220" s="144" t="s">
        <v>643</v>
      </c>
      <c r="L220" s="393"/>
      <c r="N220" s="745">
        <f t="shared" si="3"/>
        <v>0</v>
      </c>
      <c r="O220" s="745">
        <f t="shared" si="3"/>
        <v>0</v>
      </c>
      <c r="P220" s="745"/>
      <c r="Q220" s="745"/>
    </row>
    <row r="221" spans="1:17" ht="11.1" customHeight="1" x14ac:dyDescent="0.25">
      <c r="A221" s="105" t="s">
        <v>312</v>
      </c>
      <c r="B221" s="106" t="s">
        <v>367</v>
      </c>
      <c r="C221" s="107" t="s">
        <v>331</v>
      </c>
      <c r="D221" s="106" t="s">
        <v>332</v>
      </c>
      <c r="E221" s="106">
        <v>6</v>
      </c>
      <c r="F221" s="106" t="s">
        <v>578</v>
      </c>
      <c r="G221" s="105" t="s">
        <v>17</v>
      </c>
      <c r="H221" s="469" t="s">
        <v>15</v>
      </c>
      <c r="I221" s="469" t="str">
        <f>[1]Aviva!I221</f>
        <v>Sim</v>
      </c>
      <c r="J221" s="469">
        <f>[1]Aviva!J221</f>
        <v>0</v>
      </c>
      <c r="K221" s="144" t="s">
        <v>50</v>
      </c>
      <c r="L221" s="394"/>
      <c r="N221" s="745">
        <f t="shared" si="3"/>
        <v>1</v>
      </c>
      <c r="O221" s="745">
        <f t="shared" si="3"/>
        <v>1</v>
      </c>
      <c r="P221" s="745"/>
      <c r="Q221" s="745"/>
    </row>
    <row r="222" spans="1:17" ht="11.1" customHeight="1" x14ac:dyDescent="0.25">
      <c r="A222" s="113" t="s">
        <v>312</v>
      </c>
      <c r="B222" s="109" t="s">
        <v>367</v>
      </c>
      <c r="C222" s="110" t="s">
        <v>333</v>
      </c>
      <c r="D222" s="109" t="s">
        <v>334</v>
      </c>
      <c r="E222" s="109">
        <v>1</v>
      </c>
      <c r="F222" s="109" t="s">
        <v>604</v>
      </c>
      <c r="G222" s="109" t="s">
        <v>14</v>
      </c>
      <c r="H222" s="109" t="s">
        <v>15</v>
      </c>
      <c r="I222" s="112" t="str">
        <f>[1]Aviva!I222</f>
        <v>Sim</v>
      </c>
      <c r="J222" s="112">
        <f>[1]Aviva!J222</f>
        <v>0</v>
      </c>
      <c r="K222" s="145" t="s">
        <v>550</v>
      </c>
      <c r="L222" s="386" t="s">
        <v>15</v>
      </c>
      <c r="N222" s="745">
        <f t="shared" si="3"/>
        <v>1</v>
      </c>
      <c r="O222" s="745">
        <f t="shared" si="3"/>
        <v>1</v>
      </c>
      <c r="P222" s="745">
        <f>N222*N223*N224*N225</f>
        <v>1</v>
      </c>
      <c r="Q222" s="745">
        <f>O222*O223*O224*O225</f>
        <v>1</v>
      </c>
    </row>
    <row r="223" spans="1:17" ht="11.1" customHeight="1" x14ac:dyDescent="0.25">
      <c r="A223" s="113" t="s">
        <v>312</v>
      </c>
      <c r="B223" s="109" t="s">
        <v>367</v>
      </c>
      <c r="C223" s="110" t="s">
        <v>333</v>
      </c>
      <c r="D223" s="109" t="s">
        <v>334</v>
      </c>
      <c r="E223" s="109">
        <v>1</v>
      </c>
      <c r="F223" s="109" t="s">
        <v>604</v>
      </c>
      <c r="G223" s="113" t="s">
        <v>21</v>
      </c>
      <c r="H223" s="109" t="s">
        <v>15</v>
      </c>
      <c r="I223" s="112" t="str">
        <f>[1]Aviva!I223</f>
        <v>Sim</v>
      </c>
      <c r="J223" s="112">
        <f>[1]Aviva!J223</f>
        <v>0</v>
      </c>
      <c r="K223" s="145" t="s">
        <v>645</v>
      </c>
      <c r="L223" s="387"/>
      <c r="N223" s="745">
        <f t="shared" si="3"/>
        <v>1</v>
      </c>
      <c r="O223" s="745">
        <f t="shared" si="3"/>
        <v>1</v>
      </c>
      <c r="P223" s="745"/>
      <c r="Q223" s="745"/>
    </row>
    <row r="224" spans="1:17" ht="11.1" customHeight="1" x14ac:dyDescent="0.25">
      <c r="A224" s="113" t="s">
        <v>312</v>
      </c>
      <c r="B224" s="109" t="s">
        <v>367</v>
      </c>
      <c r="C224" s="110" t="s">
        <v>333</v>
      </c>
      <c r="D224" s="109" t="s">
        <v>334</v>
      </c>
      <c r="E224" s="109">
        <v>1</v>
      </c>
      <c r="F224" s="109" t="s">
        <v>604</v>
      </c>
      <c r="G224" s="113" t="s">
        <v>19</v>
      </c>
      <c r="H224" s="109" t="s">
        <v>15</v>
      </c>
      <c r="I224" s="112" t="str">
        <f>[1]Aviva!I224</f>
        <v>Sim</v>
      </c>
      <c r="J224" s="112">
        <f>[1]Aviva!J224</f>
        <v>0</v>
      </c>
      <c r="K224" s="145" t="s">
        <v>644</v>
      </c>
      <c r="L224" s="387"/>
      <c r="N224" s="745">
        <f t="shared" si="3"/>
        <v>1</v>
      </c>
      <c r="O224" s="745">
        <f t="shared" si="3"/>
        <v>1</v>
      </c>
      <c r="P224" s="745"/>
      <c r="Q224" s="745"/>
    </row>
    <row r="225" spans="1:17" ht="11.1" customHeight="1" x14ac:dyDescent="0.25">
      <c r="A225" s="113" t="s">
        <v>312</v>
      </c>
      <c r="B225" s="109" t="s">
        <v>367</v>
      </c>
      <c r="C225" s="110" t="s">
        <v>333</v>
      </c>
      <c r="D225" s="109" t="s">
        <v>334</v>
      </c>
      <c r="E225" s="109">
        <v>1</v>
      </c>
      <c r="F225" s="109" t="s">
        <v>604</v>
      </c>
      <c r="G225" s="113" t="s">
        <v>17</v>
      </c>
      <c r="H225" s="109" t="s">
        <v>15</v>
      </c>
      <c r="I225" s="112" t="str">
        <f>[1]Aviva!I225</f>
        <v>Sim</v>
      </c>
      <c r="J225" s="112">
        <f>[1]Aviva!J225</f>
        <v>0</v>
      </c>
      <c r="K225" s="145" t="s">
        <v>551</v>
      </c>
      <c r="L225" s="391"/>
      <c r="N225" s="745">
        <f t="shared" si="3"/>
        <v>1</v>
      </c>
      <c r="O225" s="745">
        <f t="shared" si="3"/>
        <v>1</v>
      </c>
      <c r="P225" s="745"/>
      <c r="Q225" s="745"/>
    </row>
    <row r="226" spans="1:17" ht="11.1" customHeight="1" x14ac:dyDescent="0.25">
      <c r="A226" s="113" t="s">
        <v>312</v>
      </c>
      <c r="B226" s="109" t="s">
        <v>367</v>
      </c>
      <c r="C226" s="110" t="s">
        <v>333</v>
      </c>
      <c r="D226" s="109" t="s">
        <v>334</v>
      </c>
      <c r="E226" s="109">
        <v>2</v>
      </c>
      <c r="F226" s="109" t="s">
        <v>607</v>
      </c>
      <c r="G226" s="109" t="s">
        <v>14</v>
      </c>
      <c r="H226" s="109" t="s">
        <v>15</v>
      </c>
      <c r="I226" s="112" t="str">
        <f>[1]Aviva!I226</f>
        <v>Sim</v>
      </c>
      <c r="J226" s="112">
        <f>[1]Aviva!J226</f>
        <v>0</v>
      </c>
      <c r="K226" s="145" t="s">
        <v>393</v>
      </c>
      <c r="L226" s="386" t="s">
        <v>15</v>
      </c>
      <c r="N226" s="745">
        <f t="shared" si="3"/>
        <v>1</v>
      </c>
      <c r="O226" s="745">
        <f t="shared" si="3"/>
        <v>1</v>
      </c>
      <c r="P226" s="745">
        <f>N226*N227*N228*N229</f>
        <v>1</v>
      </c>
      <c r="Q226" s="745">
        <f>O226*O227*O228*O229</f>
        <v>1</v>
      </c>
    </row>
    <row r="227" spans="1:17" ht="11.1" customHeight="1" x14ac:dyDescent="0.25">
      <c r="A227" s="113" t="s">
        <v>312</v>
      </c>
      <c r="B227" s="109" t="s">
        <v>367</v>
      </c>
      <c r="C227" s="110" t="s">
        <v>333</v>
      </c>
      <c r="D227" s="109" t="s">
        <v>334</v>
      </c>
      <c r="E227" s="109">
        <v>2</v>
      </c>
      <c r="F227" s="109" t="s">
        <v>607</v>
      </c>
      <c r="G227" s="113" t="s">
        <v>21</v>
      </c>
      <c r="H227" s="109" t="s">
        <v>15</v>
      </c>
      <c r="I227" s="112" t="str">
        <f>[1]Aviva!I227</f>
        <v>Sim</v>
      </c>
      <c r="J227" s="112">
        <f>[1]Aviva!J227</f>
        <v>0</v>
      </c>
      <c r="K227" s="145" t="s">
        <v>645</v>
      </c>
      <c r="L227" s="387"/>
      <c r="N227" s="745">
        <f t="shared" si="3"/>
        <v>1</v>
      </c>
      <c r="O227" s="745">
        <f t="shared" si="3"/>
        <v>1</v>
      </c>
      <c r="P227" s="745"/>
      <c r="Q227" s="745"/>
    </row>
    <row r="228" spans="1:17" ht="11.1" customHeight="1" x14ac:dyDescent="0.25">
      <c r="A228" s="113" t="s">
        <v>312</v>
      </c>
      <c r="B228" s="109" t="s">
        <v>367</v>
      </c>
      <c r="C228" s="110" t="s">
        <v>333</v>
      </c>
      <c r="D228" s="109" t="s">
        <v>334</v>
      </c>
      <c r="E228" s="109">
        <v>2</v>
      </c>
      <c r="F228" s="109" t="s">
        <v>607</v>
      </c>
      <c r="G228" s="113" t="s">
        <v>19</v>
      </c>
      <c r="H228" s="109" t="s">
        <v>15</v>
      </c>
      <c r="I228" s="112" t="str">
        <f>[1]Aviva!I228</f>
        <v>Sim</v>
      </c>
      <c r="J228" s="112">
        <f>[1]Aviva!J228</f>
        <v>0</v>
      </c>
      <c r="K228" s="145" t="s">
        <v>646</v>
      </c>
      <c r="L228" s="387"/>
      <c r="N228" s="745">
        <f t="shared" si="3"/>
        <v>1</v>
      </c>
      <c r="O228" s="745">
        <f t="shared" si="3"/>
        <v>1</v>
      </c>
      <c r="P228" s="745"/>
      <c r="Q228" s="745"/>
    </row>
    <row r="229" spans="1:17" ht="11.1" customHeight="1" x14ac:dyDescent="0.25">
      <c r="A229" s="113" t="s">
        <v>312</v>
      </c>
      <c r="B229" s="109" t="s">
        <v>367</v>
      </c>
      <c r="C229" s="110" t="s">
        <v>333</v>
      </c>
      <c r="D229" s="109" t="s">
        <v>334</v>
      </c>
      <c r="E229" s="109">
        <v>2</v>
      </c>
      <c r="F229" s="109" t="s">
        <v>607</v>
      </c>
      <c r="G229" s="113" t="s">
        <v>17</v>
      </c>
      <c r="H229" s="109" t="s">
        <v>15</v>
      </c>
      <c r="I229" s="112" t="str">
        <f>[1]Aviva!I229</f>
        <v>Sim</v>
      </c>
      <c r="J229" s="112">
        <f>[1]Aviva!J229</f>
        <v>0</v>
      </c>
      <c r="K229" s="145" t="s">
        <v>394</v>
      </c>
      <c r="L229" s="391"/>
      <c r="N229" s="745">
        <f t="shared" si="3"/>
        <v>1</v>
      </c>
      <c r="O229" s="745">
        <f t="shared" si="3"/>
        <v>1</v>
      </c>
      <c r="P229" s="745"/>
      <c r="Q229" s="745"/>
    </row>
    <row r="230" spans="1:17" ht="11.1" customHeight="1" x14ac:dyDescent="0.25">
      <c r="A230" s="113" t="s">
        <v>312</v>
      </c>
      <c r="B230" s="109" t="s">
        <v>367</v>
      </c>
      <c r="C230" s="110" t="s">
        <v>333</v>
      </c>
      <c r="D230" s="109" t="s">
        <v>334</v>
      </c>
      <c r="E230" s="109">
        <v>3</v>
      </c>
      <c r="F230" s="109" t="s">
        <v>609</v>
      </c>
      <c r="G230" s="109" t="s">
        <v>14</v>
      </c>
      <c r="H230" s="111" t="s">
        <v>15</v>
      </c>
      <c r="I230" s="466" t="str">
        <f>[1]Aviva!I230</f>
        <v>Sim</v>
      </c>
      <c r="J230" s="466">
        <f>[1]Aviva!J230</f>
        <v>0</v>
      </c>
      <c r="K230" s="145" t="s">
        <v>34</v>
      </c>
      <c r="L230" s="386" t="s">
        <v>23</v>
      </c>
      <c r="N230" s="745">
        <f t="shared" si="3"/>
        <v>1</v>
      </c>
      <c r="O230" s="745">
        <f t="shared" si="3"/>
        <v>1</v>
      </c>
      <c r="P230" s="745">
        <f>N230*N231*N232*N233</f>
        <v>0</v>
      </c>
      <c r="Q230" s="745">
        <f>O230*O231*O232*O233</f>
        <v>0</v>
      </c>
    </row>
    <row r="231" spans="1:17" ht="11.1" customHeight="1" x14ac:dyDescent="0.25">
      <c r="A231" s="113" t="s">
        <v>312</v>
      </c>
      <c r="B231" s="109" t="s">
        <v>367</v>
      </c>
      <c r="C231" s="110" t="s">
        <v>333</v>
      </c>
      <c r="D231" s="109" t="s">
        <v>334</v>
      </c>
      <c r="E231" s="109">
        <v>3</v>
      </c>
      <c r="F231" s="109" t="s">
        <v>609</v>
      </c>
      <c r="G231" s="113" t="s">
        <v>21</v>
      </c>
      <c r="H231" s="111" t="s">
        <v>23</v>
      </c>
      <c r="I231" s="466" t="str">
        <f>[1]Aviva!I231</f>
        <v>Não</v>
      </c>
      <c r="J231" s="466">
        <f>[1]Aviva!J231</f>
        <v>0</v>
      </c>
      <c r="K231" s="145" t="s">
        <v>648</v>
      </c>
      <c r="L231" s="387"/>
      <c r="N231" s="745">
        <f t="shared" si="3"/>
        <v>0</v>
      </c>
      <c r="O231" s="745">
        <f t="shared" si="3"/>
        <v>0</v>
      </c>
      <c r="P231" s="745"/>
      <c r="Q231" s="745"/>
    </row>
    <row r="232" spans="1:17" ht="11.1" customHeight="1" x14ac:dyDescent="0.25">
      <c r="A232" s="113" t="s">
        <v>312</v>
      </c>
      <c r="B232" s="109" t="s">
        <v>367</v>
      </c>
      <c r="C232" s="110" t="s">
        <v>333</v>
      </c>
      <c r="D232" s="109" t="s">
        <v>334</v>
      </c>
      <c r="E232" s="109">
        <v>3</v>
      </c>
      <c r="F232" s="109" t="s">
        <v>609</v>
      </c>
      <c r="G232" s="113" t="s">
        <v>19</v>
      </c>
      <c r="H232" s="111" t="s">
        <v>23</v>
      </c>
      <c r="I232" s="466" t="str">
        <f>[1]Aviva!I232</f>
        <v>Não</v>
      </c>
      <c r="J232" s="466">
        <f>[1]Aviva!J232</f>
        <v>0</v>
      </c>
      <c r="K232" s="145" t="s">
        <v>647</v>
      </c>
      <c r="L232" s="387"/>
      <c r="N232" s="745">
        <f t="shared" si="3"/>
        <v>0</v>
      </c>
      <c r="O232" s="745">
        <f t="shared" si="3"/>
        <v>0</v>
      </c>
      <c r="P232" s="745"/>
      <c r="Q232" s="745"/>
    </row>
    <row r="233" spans="1:17" ht="11.1" customHeight="1" x14ac:dyDescent="0.25">
      <c r="A233" s="113" t="s">
        <v>312</v>
      </c>
      <c r="B233" s="109" t="s">
        <v>367</v>
      </c>
      <c r="C233" s="110" t="s">
        <v>333</v>
      </c>
      <c r="D233" s="109" t="s">
        <v>334</v>
      </c>
      <c r="E233" s="109">
        <v>3</v>
      </c>
      <c r="F233" s="109" t="s">
        <v>609</v>
      </c>
      <c r="G233" s="113" t="s">
        <v>17</v>
      </c>
      <c r="H233" s="111" t="s">
        <v>15</v>
      </c>
      <c r="I233" s="466" t="str">
        <f>[1]Aviva!I233</f>
        <v>Sim</v>
      </c>
      <c r="J233" s="466">
        <f>[1]Aviva!J233</f>
        <v>0</v>
      </c>
      <c r="K233" s="145" t="s">
        <v>50</v>
      </c>
      <c r="L233" s="391"/>
      <c r="N233" s="745">
        <f t="shared" si="3"/>
        <v>1</v>
      </c>
      <c r="O233" s="745">
        <f t="shared" si="3"/>
        <v>1</v>
      </c>
      <c r="P233" s="745"/>
      <c r="Q233" s="745"/>
    </row>
    <row r="234" spans="1:17" ht="11.1" customHeight="1" x14ac:dyDescent="0.25">
      <c r="A234" s="113" t="s">
        <v>312</v>
      </c>
      <c r="B234" s="109" t="s">
        <v>367</v>
      </c>
      <c r="C234" s="110" t="s">
        <v>333</v>
      </c>
      <c r="D234" s="109" t="s">
        <v>334</v>
      </c>
      <c r="E234" s="109">
        <v>4</v>
      </c>
      <c r="F234" s="109" t="s">
        <v>613</v>
      </c>
      <c r="G234" s="109" t="s">
        <v>14</v>
      </c>
      <c r="H234" s="109" t="s">
        <v>23</v>
      </c>
      <c r="I234" s="112" t="str">
        <f>[1]Aviva!I234</f>
        <v>Não</v>
      </c>
      <c r="J234" s="112">
        <f>[1]Aviva!J234</f>
        <v>0</v>
      </c>
      <c r="K234" s="145" t="s">
        <v>649</v>
      </c>
      <c r="L234" s="386" t="s">
        <v>23</v>
      </c>
      <c r="N234" s="745">
        <f t="shared" si="3"/>
        <v>0</v>
      </c>
      <c r="O234" s="745">
        <f t="shared" si="3"/>
        <v>0</v>
      </c>
      <c r="P234" s="745">
        <f>N234*N235*N236*N237</f>
        <v>0</v>
      </c>
      <c r="Q234" s="745">
        <f>O234*O235*O236*O237</f>
        <v>0</v>
      </c>
    </row>
    <row r="235" spans="1:17" ht="11.1" customHeight="1" x14ac:dyDescent="0.25">
      <c r="A235" s="113" t="s">
        <v>312</v>
      </c>
      <c r="B235" s="109" t="s">
        <v>367</v>
      </c>
      <c r="C235" s="110" t="s">
        <v>333</v>
      </c>
      <c r="D235" s="109" t="s">
        <v>334</v>
      </c>
      <c r="E235" s="109">
        <v>4</v>
      </c>
      <c r="F235" s="109" t="s">
        <v>613</v>
      </c>
      <c r="G235" s="113" t="s">
        <v>21</v>
      </c>
      <c r="H235" s="109" t="s">
        <v>23</v>
      </c>
      <c r="I235" s="112" t="str">
        <f>[1]Aviva!I235</f>
        <v>Não</v>
      </c>
      <c r="J235" s="112">
        <f>[1]Aviva!J235</f>
        <v>0</v>
      </c>
      <c r="K235" s="145" t="s">
        <v>517</v>
      </c>
      <c r="L235" s="387"/>
      <c r="N235" s="745">
        <f t="shared" si="3"/>
        <v>0</v>
      </c>
      <c r="O235" s="745">
        <f t="shared" si="3"/>
        <v>0</v>
      </c>
      <c r="P235" s="745"/>
      <c r="Q235" s="745"/>
    </row>
    <row r="236" spans="1:17" ht="11.1" customHeight="1" x14ac:dyDescent="0.25">
      <c r="A236" s="113" t="s">
        <v>312</v>
      </c>
      <c r="B236" s="109" t="s">
        <v>367</v>
      </c>
      <c r="C236" s="110" t="s">
        <v>333</v>
      </c>
      <c r="D236" s="109" t="s">
        <v>334</v>
      </c>
      <c r="E236" s="109">
        <v>4</v>
      </c>
      <c r="F236" s="109" t="s">
        <v>613</v>
      </c>
      <c r="G236" s="113" t="s">
        <v>19</v>
      </c>
      <c r="H236" s="109" t="s">
        <v>23</v>
      </c>
      <c r="I236" s="112" t="str">
        <f>[1]Aviva!I236</f>
        <v>Não</v>
      </c>
      <c r="J236" s="112">
        <f>[1]Aviva!J236</f>
        <v>0</v>
      </c>
      <c r="K236" s="145" t="s">
        <v>651</v>
      </c>
      <c r="L236" s="387"/>
      <c r="N236" s="745">
        <f t="shared" si="3"/>
        <v>0</v>
      </c>
      <c r="O236" s="745">
        <f t="shared" si="3"/>
        <v>0</v>
      </c>
      <c r="P236" s="745"/>
      <c r="Q236" s="745"/>
    </row>
    <row r="237" spans="1:17" ht="11.1" customHeight="1" x14ac:dyDescent="0.25">
      <c r="A237" s="113" t="s">
        <v>312</v>
      </c>
      <c r="B237" s="109" t="s">
        <v>367</v>
      </c>
      <c r="C237" s="110" t="s">
        <v>333</v>
      </c>
      <c r="D237" s="109" t="s">
        <v>334</v>
      </c>
      <c r="E237" s="109">
        <v>4</v>
      </c>
      <c r="F237" s="109" t="s">
        <v>613</v>
      </c>
      <c r="G237" s="113" t="s">
        <v>17</v>
      </c>
      <c r="H237" s="109" t="s">
        <v>23</v>
      </c>
      <c r="I237" s="112" t="str">
        <f>[1]Aviva!I237</f>
        <v>Não</v>
      </c>
      <c r="J237" s="112">
        <f>[1]Aviva!J237</f>
        <v>0</v>
      </c>
      <c r="K237" s="145" t="s">
        <v>650</v>
      </c>
      <c r="L237" s="391"/>
      <c r="N237" s="745">
        <f t="shared" si="3"/>
        <v>0</v>
      </c>
      <c r="O237" s="745">
        <f t="shared" si="3"/>
        <v>0</v>
      </c>
      <c r="P237" s="745"/>
      <c r="Q237" s="745"/>
    </row>
    <row r="238" spans="1:17" ht="11.1" customHeight="1" x14ac:dyDescent="0.25">
      <c r="A238" s="94" t="s">
        <v>312</v>
      </c>
      <c r="B238" s="92" t="s">
        <v>368</v>
      </c>
      <c r="C238" s="93" t="s">
        <v>335</v>
      </c>
      <c r="D238" s="92" t="s">
        <v>336</v>
      </c>
      <c r="E238" s="92">
        <v>1</v>
      </c>
      <c r="F238" s="92" t="s">
        <v>369</v>
      </c>
      <c r="G238" s="92" t="s">
        <v>14</v>
      </c>
      <c r="H238" s="95" t="s">
        <v>15</v>
      </c>
      <c r="I238" s="464" t="str">
        <f>[1]Aviva!I238</f>
        <v>Sim</v>
      </c>
      <c r="J238" s="464">
        <f>[1]Aviva!J238</f>
        <v>0</v>
      </c>
      <c r="K238" s="140" t="s">
        <v>370</v>
      </c>
      <c r="L238" s="377" t="s">
        <v>15</v>
      </c>
      <c r="N238" s="745">
        <f t="shared" si="3"/>
        <v>1</v>
      </c>
      <c r="O238" s="745">
        <f t="shared" si="3"/>
        <v>1</v>
      </c>
      <c r="P238" s="745">
        <f>N238*N239*N240*N241</f>
        <v>1</v>
      </c>
      <c r="Q238" s="745">
        <f>O238*O239*O240*O241</f>
        <v>1</v>
      </c>
    </row>
    <row r="239" spans="1:17" ht="11.1" customHeight="1" x14ac:dyDescent="0.25">
      <c r="A239" s="94" t="s">
        <v>312</v>
      </c>
      <c r="B239" s="92" t="s">
        <v>368</v>
      </c>
      <c r="C239" s="93" t="s">
        <v>335</v>
      </c>
      <c r="D239" s="92" t="s">
        <v>336</v>
      </c>
      <c r="E239" s="92">
        <v>1</v>
      </c>
      <c r="F239" s="92" t="s">
        <v>369</v>
      </c>
      <c r="G239" s="94" t="s">
        <v>21</v>
      </c>
      <c r="H239" s="95" t="s">
        <v>15</v>
      </c>
      <c r="I239" s="464" t="str">
        <f>[1]Aviva!I239</f>
        <v>Sim</v>
      </c>
      <c r="J239" s="464">
        <f>[1]Aviva!J239</f>
        <v>0</v>
      </c>
      <c r="K239" s="140" t="s">
        <v>373</v>
      </c>
      <c r="L239" s="378"/>
      <c r="N239" s="745">
        <f t="shared" si="3"/>
        <v>1</v>
      </c>
      <c r="O239" s="745">
        <f t="shared" si="3"/>
        <v>1</v>
      </c>
      <c r="P239" s="745"/>
      <c r="Q239" s="745"/>
    </row>
    <row r="240" spans="1:17" ht="11.1" customHeight="1" x14ac:dyDescent="0.25">
      <c r="A240" s="94" t="s">
        <v>312</v>
      </c>
      <c r="B240" s="92" t="s">
        <v>368</v>
      </c>
      <c r="C240" s="93" t="s">
        <v>335</v>
      </c>
      <c r="D240" s="92" t="s">
        <v>336</v>
      </c>
      <c r="E240" s="92">
        <v>1</v>
      </c>
      <c r="F240" s="92" t="s">
        <v>369</v>
      </c>
      <c r="G240" s="94" t="s">
        <v>19</v>
      </c>
      <c r="H240" s="95" t="s">
        <v>15</v>
      </c>
      <c r="I240" s="464" t="str">
        <f>[1]Aviva!I240</f>
        <v>Sim</v>
      </c>
      <c r="J240" s="464">
        <f>[1]Aviva!J240</f>
        <v>0</v>
      </c>
      <c r="K240" s="140" t="s">
        <v>372</v>
      </c>
      <c r="L240" s="378"/>
      <c r="N240" s="745">
        <f t="shared" si="3"/>
        <v>1</v>
      </c>
      <c r="O240" s="745">
        <f t="shared" si="3"/>
        <v>1</v>
      </c>
      <c r="P240" s="745"/>
      <c r="Q240" s="745"/>
    </row>
    <row r="241" spans="1:17" ht="11.1" customHeight="1" x14ac:dyDescent="0.25">
      <c r="A241" s="94" t="s">
        <v>312</v>
      </c>
      <c r="B241" s="92" t="s">
        <v>368</v>
      </c>
      <c r="C241" s="93" t="s">
        <v>335</v>
      </c>
      <c r="D241" s="92" t="s">
        <v>336</v>
      </c>
      <c r="E241" s="92">
        <v>1</v>
      </c>
      <c r="F241" s="92" t="s">
        <v>369</v>
      </c>
      <c r="G241" s="94" t="s">
        <v>17</v>
      </c>
      <c r="H241" s="95" t="s">
        <v>15</v>
      </c>
      <c r="I241" s="464" t="str">
        <f>[1]Aviva!I241</f>
        <v>Sim</v>
      </c>
      <c r="J241" s="464">
        <f>[1]Aviva!J241</f>
        <v>0</v>
      </c>
      <c r="K241" s="140" t="s">
        <v>371</v>
      </c>
      <c r="L241" s="379"/>
      <c r="N241" s="745">
        <f t="shared" si="3"/>
        <v>1</v>
      </c>
      <c r="O241" s="745">
        <f t="shared" si="3"/>
        <v>1</v>
      </c>
      <c r="P241" s="745"/>
      <c r="Q241" s="745"/>
    </row>
    <row r="242" spans="1:17" ht="11.1" customHeight="1" x14ac:dyDescent="0.25">
      <c r="A242" s="94" t="s">
        <v>312</v>
      </c>
      <c r="B242" s="92" t="s">
        <v>368</v>
      </c>
      <c r="C242" s="93" t="s">
        <v>335</v>
      </c>
      <c r="D242" s="92" t="s">
        <v>336</v>
      </c>
      <c r="E242" s="92">
        <v>2</v>
      </c>
      <c r="F242" s="92" t="s">
        <v>374</v>
      </c>
      <c r="G242" s="92" t="s">
        <v>14</v>
      </c>
      <c r="H242" s="95" t="s">
        <v>15</v>
      </c>
      <c r="I242" s="464" t="str">
        <f>[1]Aviva!I242</f>
        <v>Sim</v>
      </c>
      <c r="J242" s="464">
        <f>[1]Aviva!J242</f>
        <v>0</v>
      </c>
      <c r="K242" s="140" t="s">
        <v>424</v>
      </c>
      <c r="L242" s="377" t="s">
        <v>15</v>
      </c>
      <c r="N242" s="745">
        <f t="shared" si="3"/>
        <v>1</v>
      </c>
      <c r="O242" s="745">
        <f t="shared" si="3"/>
        <v>1</v>
      </c>
      <c r="P242" s="745">
        <f>N242*N243*N244*N245</f>
        <v>1</v>
      </c>
      <c r="Q242" s="745">
        <f>O242*O243*O244*O245</f>
        <v>1</v>
      </c>
    </row>
    <row r="243" spans="1:17" ht="11.1" customHeight="1" x14ac:dyDescent="0.25">
      <c r="A243" s="94" t="s">
        <v>312</v>
      </c>
      <c r="B243" s="92" t="s">
        <v>368</v>
      </c>
      <c r="C243" s="93" t="s">
        <v>335</v>
      </c>
      <c r="D243" s="92" t="s">
        <v>336</v>
      </c>
      <c r="E243" s="92">
        <v>2</v>
      </c>
      <c r="F243" s="92" t="s">
        <v>374</v>
      </c>
      <c r="G243" s="94" t="s">
        <v>21</v>
      </c>
      <c r="H243" s="95" t="s">
        <v>15</v>
      </c>
      <c r="I243" s="464" t="str">
        <f>[1]Aviva!I243</f>
        <v>Sim</v>
      </c>
      <c r="J243" s="464">
        <f>[1]Aviva!J243</f>
        <v>0</v>
      </c>
      <c r="K243" s="140" t="s">
        <v>427</v>
      </c>
      <c r="L243" s="378"/>
      <c r="N243" s="745">
        <f t="shared" si="3"/>
        <v>1</v>
      </c>
      <c r="O243" s="745">
        <f t="shared" si="3"/>
        <v>1</v>
      </c>
      <c r="P243" s="745"/>
      <c r="Q243" s="745"/>
    </row>
    <row r="244" spans="1:17" ht="11.1" customHeight="1" x14ac:dyDescent="0.25">
      <c r="A244" s="94" t="s">
        <v>312</v>
      </c>
      <c r="B244" s="92" t="s">
        <v>368</v>
      </c>
      <c r="C244" s="93" t="s">
        <v>335</v>
      </c>
      <c r="D244" s="92" t="s">
        <v>336</v>
      </c>
      <c r="E244" s="92">
        <v>2</v>
      </c>
      <c r="F244" s="92" t="s">
        <v>374</v>
      </c>
      <c r="G244" s="94" t="s">
        <v>19</v>
      </c>
      <c r="H244" s="95" t="s">
        <v>15</v>
      </c>
      <c r="I244" s="464" t="str">
        <f>[1]Aviva!I244</f>
        <v>Sim</v>
      </c>
      <c r="J244" s="464">
        <f>[1]Aviva!J244</f>
        <v>0</v>
      </c>
      <c r="K244" s="140" t="s">
        <v>426</v>
      </c>
      <c r="L244" s="378"/>
      <c r="N244" s="745">
        <f t="shared" si="3"/>
        <v>1</v>
      </c>
      <c r="O244" s="745">
        <f t="shared" si="3"/>
        <v>1</v>
      </c>
      <c r="P244" s="745"/>
      <c r="Q244" s="745"/>
    </row>
    <row r="245" spans="1:17" ht="11.1" customHeight="1" x14ac:dyDescent="0.25">
      <c r="A245" s="94" t="s">
        <v>312</v>
      </c>
      <c r="B245" s="92" t="s">
        <v>368</v>
      </c>
      <c r="C245" s="93" t="s">
        <v>335</v>
      </c>
      <c r="D245" s="92" t="s">
        <v>336</v>
      </c>
      <c r="E245" s="92">
        <v>2</v>
      </c>
      <c r="F245" s="92" t="s">
        <v>374</v>
      </c>
      <c r="G245" s="94" t="s">
        <v>17</v>
      </c>
      <c r="H245" s="95" t="s">
        <v>15</v>
      </c>
      <c r="I245" s="464" t="str">
        <f>[1]Aviva!I245</f>
        <v>Sim</v>
      </c>
      <c r="J245" s="464">
        <f>[1]Aviva!J245</f>
        <v>0</v>
      </c>
      <c r="K245" s="140" t="s">
        <v>425</v>
      </c>
      <c r="L245" s="379"/>
      <c r="N245" s="745">
        <f t="shared" si="3"/>
        <v>1</v>
      </c>
      <c r="O245" s="745">
        <f t="shared" si="3"/>
        <v>1</v>
      </c>
      <c r="P245" s="745"/>
      <c r="Q245" s="745"/>
    </row>
    <row r="246" spans="1:17" ht="11.1" customHeight="1" x14ac:dyDescent="0.25">
      <c r="A246" s="94" t="s">
        <v>312</v>
      </c>
      <c r="B246" s="92" t="s">
        <v>368</v>
      </c>
      <c r="C246" s="93" t="s">
        <v>335</v>
      </c>
      <c r="D246" s="92" t="s">
        <v>336</v>
      </c>
      <c r="E246" s="92">
        <v>3</v>
      </c>
      <c r="F246" s="92" t="s">
        <v>379</v>
      </c>
      <c r="G246" s="92" t="s">
        <v>14</v>
      </c>
      <c r="H246" s="464" t="s">
        <v>23</v>
      </c>
      <c r="I246" s="464" t="str">
        <f>[1]Aviva!I246</f>
        <v>Não</v>
      </c>
      <c r="J246" s="464">
        <f>[1]Aviva!J246</f>
        <v>0</v>
      </c>
      <c r="K246" s="140" t="s">
        <v>428</v>
      </c>
      <c r="L246" s="377" t="s">
        <v>23</v>
      </c>
      <c r="N246" s="745">
        <f t="shared" si="3"/>
        <v>0</v>
      </c>
      <c r="O246" s="745">
        <f t="shared" si="3"/>
        <v>0</v>
      </c>
      <c r="P246" s="745">
        <f>N246*N247*N248*N249</f>
        <v>0</v>
      </c>
      <c r="Q246" s="745">
        <f>O246*O247*O248*O249</f>
        <v>0</v>
      </c>
    </row>
    <row r="247" spans="1:17" ht="11.1" customHeight="1" x14ac:dyDescent="0.25">
      <c r="A247" s="94" t="s">
        <v>312</v>
      </c>
      <c r="B247" s="92" t="s">
        <v>368</v>
      </c>
      <c r="C247" s="93" t="s">
        <v>335</v>
      </c>
      <c r="D247" s="92" t="s">
        <v>336</v>
      </c>
      <c r="E247" s="92">
        <v>3</v>
      </c>
      <c r="F247" s="92" t="s">
        <v>379</v>
      </c>
      <c r="G247" s="94" t="s">
        <v>21</v>
      </c>
      <c r="H247" s="464" t="s">
        <v>15</v>
      </c>
      <c r="I247" s="464" t="str">
        <f>[1]Aviva!I247</f>
        <v>Sim</v>
      </c>
      <c r="J247" s="464">
        <f>[1]Aviva!J247</f>
        <v>0</v>
      </c>
      <c r="K247" s="140" t="s">
        <v>431</v>
      </c>
      <c r="L247" s="378"/>
      <c r="N247" s="745">
        <f t="shared" si="3"/>
        <v>1</v>
      </c>
      <c r="O247" s="745">
        <f t="shared" si="3"/>
        <v>1</v>
      </c>
      <c r="P247" s="745"/>
      <c r="Q247" s="745"/>
    </row>
    <row r="248" spans="1:17" ht="11.1" customHeight="1" x14ac:dyDescent="0.25">
      <c r="A248" s="94" t="s">
        <v>312</v>
      </c>
      <c r="B248" s="92" t="s">
        <v>368</v>
      </c>
      <c r="C248" s="93" t="s">
        <v>335</v>
      </c>
      <c r="D248" s="92" t="s">
        <v>336</v>
      </c>
      <c r="E248" s="92">
        <v>3</v>
      </c>
      <c r="F248" s="92" t="s">
        <v>379</v>
      </c>
      <c r="G248" s="94" t="s">
        <v>19</v>
      </c>
      <c r="H248" s="464" t="s">
        <v>15</v>
      </c>
      <c r="I248" s="464" t="str">
        <f>[1]Aviva!I248</f>
        <v>Sim</v>
      </c>
      <c r="J248" s="464">
        <f>[1]Aviva!J248</f>
        <v>0</v>
      </c>
      <c r="K248" s="140" t="s">
        <v>430</v>
      </c>
      <c r="L248" s="378"/>
      <c r="N248" s="745">
        <f t="shared" si="3"/>
        <v>1</v>
      </c>
      <c r="O248" s="745">
        <f t="shared" si="3"/>
        <v>1</v>
      </c>
      <c r="P248" s="745"/>
      <c r="Q248" s="745"/>
    </row>
    <row r="249" spans="1:17" ht="11.1" customHeight="1" x14ac:dyDescent="0.25">
      <c r="A249" s="94" t="s">
        <v>312</v>
      </c>
      <c r="B249" s="92" t="s">
        <v>368</v>
      </c>
      <c r="C249" s="93" t="s">
        <v>335</v>
      </c>
      <c r="D249" s="92" t="s">
        <v>336</v>
      </c>
      <c r="E249" s="92">
        <v>3</v>
      </c>
      <c r="F249" s="92" t="s">
        <v>379</v>
      </c>
      <c r="G249" s="94" t="s">
        <v>17</v>
      </c>
      <c r="H249" s="464" t="s">
        <v>23</v>
      </c>
      <c r="I249" s="464" t="str">
        <f>[1]Aviva!I249</f>
        <v>Não</v>
      </c>
      <c r="J249" s="464">
        <f>[1]Aviva!J249</f>
        <v>0</v>
      </c>
      <c r="K249" s="140" t="s">
        <v>429</v>
      </c>
      <c r="L249" s="379"/>
      <c r="N249" s="745">
        <f t="shared" si="3"/>
        <v>0</v>
      </c>
      <c r="O249" s="745">
        <f t="shared" si="3"/>
        <v>0</v>
      </c>
      <c r="P249" s="745"/>
      <c r="Q249" s="745"/>
    </row>
    <row r="250" spans="1:17" ht="11.1" customHeight="1" x14ac:dyDescent="0.25">
      <c r="A250" s="94" t="s">
        <v>312</v>
      </c>
      <c r="B250" s="92" t="s">
        <v>368</v>
      </c>
      <c r="C250" s="93" t="s">
        <v>335</v>
      </c>
      <c r="D250" s="92" t="s">
        <v>336</v>
      </c>
      <c r="E250" s="92">
        <v>4</v>
      </c>
      <c r="F250" s="92" t="s">
        <v>382</v>
      </c>
      <c r="G250" s="92" t="s">
        <v>14</v>
      </c>
      <c r="H250" s="464" t="s">
        <v>23</v>
      </c>
      <c r="I250" s="464" t="str">
        <f>[1]Aviva!I250</f>
        <v>Não</v>
      </c>
      <c r="J250" s="464">
        <f>[1]Aviva!J250</f>
        <v>0</v>
      </c>
      <c r="K250" s="140" t="s">
        <v>432</v>
      </c>
      <c r="L250" s="377" t="s">
        <v>23</v>
      </c>
      <c r="N250" s="745">
        <f t="shared" si="3"/>
        <v>0</v>
      </c>
      <c r="O250" s="745">
        <f t="shared" si="3"/>
        <v>0</v>
      </c>
      <c r="P250" s="745">
        <f>N250*N251*N252*N253</f>
        <v>0</v>
      </c>
      <c r="Q250" s="745">
        <f>O250*O251*O252*O253</f>
        <v>0</v>
      </c>
    </row>
    <row r="251" spans="1:17" ht="11.1" customHeight="1" x14ac:dyDescent="0.25">
      <c r="A251" s="94" t="s">
        <v>312</v>
      </c>
      <c r="B251" s="92" t="s">
        <v>368</v>
      </c>
      <c r="C251" s="93" t="s">
        <v>335</v>
      </c>
      <c r="D251" s="92" t="s">
        <v>336</v>
      </c>
      <c r="E251" s="92">
        <v>4</v>
      </c>
      <c r="F251" s="92" t="s">
        <v>382</v>
      </c>
      <c r="G251" s="94" t="s">
        <v>21</v>
      </c>
      <c r="H251" s="464" t="s">
        <v>23</v>
      </c>
      <c r="I251" s="464" t="str">
        <f>[1]Aviva!I251</f>
        <v>Não</v>
      </c>
      <c r="J251" s="464">
        <f>[1]Aviva!J251</f>
        <v>0</v>
      </c>
      <c r="K251" s="140" t="s">
        <v>435</v>
      </c>
      <c r="L251" s="378"/>
      <c r="N251" s="745">
        <f t="shared" si="3"/>
        <v>0</v>
      </c>
      <c r="O251" s="745">
        <f t="shared" si="3"/>
        <v>0</v>
      </c>
      <c r="P251" s="745"/>
      <c r="Q251" s="745"/>
    </row>
    <row r="252" spans="1:17" ht="11.1" customHeight="1" x14ac:dyDescent="0.25">
      <c r="A252" s="94" t="s">
        <v>312</v>
      </c>
      <c r="B252" s="92" t="s">
        <v>368</v>
      </c>
      <c r="C252" s="93" t="s">
        <v>335</v>
      </c>
      <c r="D252" s="92" t="s">
        <v>336</v>
      </c>
      <c r="E252" s="92">
        <v>4</v>
      </c>
      <c r="F252" s="92" t="s">
        <v>382</v>
      </c>
      <c r="G252" s="94" t="s">
        <v>19</v>
      </c>
      <c r="H252" s="464" t="s">
        <v>23</v>
      </c>
      <c r="I252" s="464" t="str">
        <f>[1]Aviva!I252</f>
        <v>Não</v>
      </c>
      <c r="J252" s="464">
        <f>[1]Aviva!J252</f>
        <v>0</v>
      </c>
      <c r="K252" s="140" t="s">
        <v>434</v>
      </c>
      <c r="L252" s="378"/>
      <c r="N252" s="745">
        <f t="shared" si="3"/>
        <v>0</v>
      </c>
      <c r="O252" s="745">
        <f t="shared" si="3"/>
        <v>0</v>
      </c>
      <c r="P252" s="745"/>
      <c r="Q252" s="745"/>
    </row>
    <row r="253" spans="1:17" ht="11.1" customHeight="1" x14ac:dyDescent="0.25">
      <c r="A253" s="94" t="s">
        <v>312</v>
      </c>
      <c r="B253" s="92" t="s">
        <v>368</v>
      </c>
      <c r="C253" s="93" t="s">
        <v>335</v>
      </c>
      <c r="D253" s="92" t="s">
        <v>336</v>
      </c>
      <c r="E253" s="92">
        <v>4</v>
      </c>
      <c r="F253" s="92" t="s">
        <v>382</v>
      </c>
      <c r="G253" s="94" t="s">
        <v>17</v>
      </c>
      <c r="H253" s="464" t="s">
        <v>23</v>
      </c>
      <c r="I253" s="464" t="str">
        <f>[1]Aviva!I253</f>
        <v>Não</v>
      </c>
      <c r="J253" s="464">
        <f>[1]Aviva!J253</f>
        <v>0</v>
      </c>
      <c r="K253" s="140" t="s">
        <v>433</v>
      </c>
      <c r="L253" s="379"/>
      <c r="N253" s="745">
        <f t="shared" si="3"/>
        <v>0</v>
      </c>
      <c r="O253" s="745">
        <f t="shared" si="3"/>
        <v>0</v>
      </c>
      <c r="P253" s="745"/>
      <c r="Q253" s="745"/>
    </row>
    <row r="254" spans="1:17" ht="11.1" customHeight="1" x14ac:dyDescent="0.25">
      <c r="A254" s="94" t="s">
        <v>312</v>
      </c>
      <c r="B254" s="92" t="s">
        <v>368</v>
      </c>
      <c r="C254" s="93" t="s">
        <v>335</v>
      </c>
      <c r="D254" s="92" t="s">
        <v>336</v>
      </c>
      <c r="E254" s="92">
        <v>5</v>
      </c>
      <c r="F254" s="92" t="s">
        <v>387</v>
      </c>
      <c r="G254" s="92" t="s">
        <v>14</v>
      </c>
      <c r="H254" s="464" t="s">
        <v>15</v>
      </c>
      <c r="I254" s="464" t="str">
        <f>[1]Aviva!I254</f>
        <v>Sim</v>
      </c>
      <c r="J254" s="464">
        <f>[1]Aviva!J254</f>
        <v>0</v>
      </c>
      <c r="K254" s="140" t="s">
        <v>436</v>
      </c>
      <c r="L254" s="377" t="s">
        <v>23</v>
      </c>
      <c r="N254" s="745">
        <f t="shared" si="3"/>
        <v>1</v>
      </c>
      <c r="O254" s="745">
        <f t="shared" si="3"/>
        <v>1</v>
      </c>
      <c r="P254" s="745">
        <f>N254*N255*N256*N257</f>
        <v>0</v>
      </c>
      <c r="Q254" s="745">
        <f>O254*O255*O256*O257</f>
        <v>0</v>
      </c>
    </row>
    <row r="255" spans="1:17" ht="11.1" customHeight="1" x14ac:dyDescent="0.25">
      <c r="A255" s="94" t="s">
        <v>312</v>
      </c>
      <c r="B255" s="92" t="s">
        <v>368</v>
      </c>
      <c r="C255" s="93" t="s">
        <v>335</v>
      </c>
      <c r="D255" s="92" t="s">
        <v>336</v>
      </c>
      <c r="E255" s="92">
        <v>5</v>
      </c>
      <c r="F255" s="92" t="s">
        <v>387</v>
      </c>
      <c r="G255" s="94" t="s">
        <v>21</v>
      </c>
      <c r="H255" s="464" t="s">
        <v>23</v>
      </c>
      <c r="I255" s="464" t="str">
        <f>[1]Aviva!I255</f>
        <v>Não</v>
      </c>
      <c r="J255" s="464">
        <f>[1]Aviva!J255</f>
        <v>0</v>
      </c>
      <c r="K255" s="140" t="s">
        <v>438</v>
      </c>
      <c r="L255" s="378"/>
      <c r="N255" s="745">
        <f t="shared" si="3"/>
        <v>0</v>
      </c>
      <c r="O255" s="745">
        <f t="shared" si="3"/>
        <v>0</v>
      </c>
      <c r="P255" s="745"/>
      <c r="Q255" s="745"/>
    </row>
    <row r="256" spans="1:17" ht="11.1" customHeight="1" x14ac:dyDescent="0.25">
      <c r="A256" s="94" t="s">
        <v>312</v>
      </c>
      <c r="B256" s="92" t="s">
        <v>368</v>
      </c>
      <c r="C256" s="93" t="s">
        <v>335</v>
      </c>
      <c r="D256" s="92" t="s">
        <v>336</v>
      </c>
      <c r="E256" s="92">
        <v>5</v>
      </c>
      <c r="F256" s="92" t="s">
        <v>387</v>
      </c>
      <c r="G256" s="94" t="s">
        <v>19</v>
      </c>
      <c r="H256" s="464" t="s">
        <v>23</v>
      </c>
      <c r="I256" s="464" t="str">
        <f>[1]Aviva!I256</f>
        <v>Não</v>
      </c>
      <c r="J256" s="464">
        <f>[1]Aviva!J256</f>
        <v>0</v>
      </c>
      <c r="K256" s="140" t="s">
        <v>438</v>
      </c>
      <c r="L256" s="378"/>
      <c r="N256" s="745">
        <f t="shared" si="3"/>
        <v>0</v>
      </c>
      <c r="O256" s="745">
        <f t="shared" si="3"/>
        <v>0</v>
      </c>
      <c r="P256" s="745"/>
      <c r="Q256" s="745"/>
    </row>
    <row r="257" spans="1:17" ht="11.1" customHeight="1" x14ac:dyDescent="0.25">
      <c r="A257" s="94" t="s">
        <v>312</v>
      </c>
      <c r="B257" s="92" t="s">
        <v>368</v>
      </c>
      <c r="C257" s="93" t="s">
        <v>335</v>
      </c>
      <c r="D257" s="92" t="s">
        <v>336</v>
      </c>
      <c r="E257" s="92">
        <v>5</v>
      </c>
      <c r="F257" s="92" t="s">
        <v>387</v>
      </c>
      <c r="G257" s="94" t="s">
        <v>17</v>
      </c>
      <c r="H257" s="464" t="s">
        <v>15</v>
      </c>
      <c r="I257" s="464" t="str">
        <f>[1]Aviva!I257</f>
        <v>Sim</v>
      </c>
      <c r="J257" s="464">
        <f>[1]Aviva!J257</f>
        <v>0</v>
      </c>
      <c r="K257" s="140" t="s">
        <v>437</v>
      </c>
      <c r="L257" s="379"/>
      <c r="N257" s="745">
        <f t="shared" si="3"/>
        <v>1</v>
      </c>
      <c r="O257" s="745">
        <f t="shared" si="3"/>
        <v>1</v>
      </c>
      <c r="P257" s="745"/>
      <c r="Q257" s="745"/>
    </row>
    <row r="258" spans="1:17" ht="11.1" customHeight="1" x14ac:dyDescent="0.25">
      <c r="A258" s="94" t="s">
        <v>312</v>
      </c>
      <c r="B258" s="92" t="s">
        <v>368</v>
      </c>
      <c r="C258" s="93" t="s">
        <v>335</v>
      </c>
      <c r="D258" s="92" t="s">
        <v>336</v>
      </c>
      <c r="E258" s="92">
        <v>6</v>
      </c>
      <c r="F258" s="92" t="s">
        <v>392</v>
      </c>
      <c r="G258" s="92" t="s">
        <v>14</v>
      </c>
      <c r="H258" s="464" t="s">
        <v>15</v>
      </c>
      <c r="I258" s="464" t="str">
        <f>[1]Aviva!I258</f>
        <v>Sim</v>
      </c>
      <c r="J258" s="464">
        <f>[1]Aviva!J258</f>
        <v>0</v>
      </c>
      <c r="K258" s="140" t="s">
        <v>393</v>
      </c>
      <c r="L258" s="377" t="s">
        <v>23</v>
      </c>
      <c r="N258" s="745">
        <f t="shared" si="3"/>
        <v>1</v>
      </c>
      <c r="O258" s="745">
        <f t="shared" si="3"/>
        <v>1</v>
      </c>
      <c r="P258" s="745">
        <f>N258*N259*N260*N261</f>
        <v>0</v>
      </c>
      <c r="Q258" s="745">
        <f>O258*O259*O260*O261</f>
        <v>0</v>
      </c>
    </row>
    <row r="259" spans="1:17" ht="11.1" customHeight="1" x14ac:dyDescent="0.25">
      <c r="A259" s="94" t="s">
        <v>312</v>
      </c>
      <c r="B259" s="92" t="s">
        <v>368</v>
      </c>
      <c r="C259" s="93" t="s">
        <v>335</v>
      </c>
      <c r="D259" s="92" t="s">
        <v>336</v>
      </c>
      <c r="E259" s="92">
        <v>6</v>
      </c>
      <c r="F259" s="92" t="s">
        <v>392</v>
      </c>
      <c r="G259" s="94" t="s">
        <v>21</v>
      </c>
      <c r="H259" s="464" t="s">
        <v>23</v>
      </c>
      <c r="I259" s="464" t="str">
        <f>[1]Aviva!I259</f>
        <v>Não</v>
      </c>
      <c r="J259" s="464">
        <f>[1]Aviva!J259</f>
        <v>0</v>
      </c>
      <c r="K259" s="140" t="s">
        <v>439</v>
      </c>
      <c r="L259" s="378"/>
      <c r="N259" s="745">
        <f t="shared" ref="N259:O285" si="4">IF(OR(H259="Sim",H259="sim"),1,0)</f>
        <v>0</v>
      </c>
      <c r="O259" s="745">
        <f t="shared" si="4"/>
        <v>0</v>
      </c>
      <c r="P259" s="745"/>
      <c r="Q259" s="745"/>
    </row>
    <row r="260" spans="1:17" ht="11.1" customHeight="1" x14ac:dyDescent="0.25">
      <c r="A260" s="94" t="s">
        <v>312</v>
      </c>
      <c r="B260" s="92" t="s">
        <v>368</v>
      </c>
      <c r="C260" s="93" t="s">
        <v>335</v>
      </c>
      <c r="D260" s="92" t="s">
        <v>336</v>
      </c>
      <c r="E260" s="92">
        <v>6</v>
      </c>
      <c r="F260" s="92" t="s">
        <v>392</v>
      </c>
      <c r="G260" s="94" t="s">
        <v>19</v>
      </c>
      <c r="H260" s="464" t="s">
        <v>15</v>
      </c>
      <c r="I260" s="464" t="str">
        <f>[1]Aviva!I260</f>
        <v>Sim</v>
      </c>
      <c r="J260" s="464">
        <f>[1]Aviva!J260</f>
        <v>0</v>
      </c>
      <c r="K260" s="140" t="s">
        <v>405</v>
      </c>
      <c r="L260" s="378"/>
      <c r="N260" s="745">
        <f t="shared" si="4"/>
        <v>1</v>
      </c>
      <c r="O260" s="745">
        <f t="shared" si="4"/>
        <v>1</v>
      </c>
      <c r="P260" s="745"/>
      <c r="Q260" s="745"/>
    </row>
    <row r="261" spans="1:17" ht="11.1" customHeight="1" x14ac:dyDescent="0.25">
      <c r="A261" s="94" t="s">
        <v>312</v>
      </c>
      <c r="B261" s="92" t="s">
        <v>368</v>
      </c>
      <c r="C261" s="93" t="s">
        <v>335</v>
      </c>
      <c r="D261" s="92" t="s">
        <v>336</v>
      </c>
      <c r="E261" s="92">
        <v>6</v>
      </c>
      <c r="F261" s="92" t="s">
        <v>392</v>
      </c>
      <c r="G261" s="94" t="s">
        <v>17</v>
      </c>
      <c r="H261" s="464" t="s">
        <v>15</v>
      </c>
      <c r="I261" s="464" t="str">
        <f>[1]Aviva!I261</f>
        <v>Sim</v>
      </c>
      <c r="J261" s="464">
        <f>[1]Aviva!J261</f>
        <v>0</v>
      </c>
      <c r="K261" s="140" t="s">
        <v>394</v>
      </c>
      <c r="L261" s="379"/>
      <c r="N261" s="745">
        <f t="shared" si="4"/>
        <v>1</v>
      </c>
      <c r="O261" s="745">
        <f t="shared" si="4"/>
        <v>1</v>
      </c>
      <c r="P261" s="745"/>
      <c r="Q261" s="745"/>
    </row>
    <row r="262" spans="1:17" ht="11.1" customHeight="1" x14ac:dyDescent="0.25">
      <c r="A262" s="101" t="s">
        <v>312</v>
      </c>
      <c r="B262" s="102" t="s">
        <v>368</v>
      </c>
      <c r="C262" s="103" t="s">
        <v>337</v>
      </c>
      <c r="D262" s="102" t="s">
        <v>338</v>
      </c>
      <c r="E262" s="102">
        <v>1</v>
      </c>
      <c r="F262" s="102" t="s">
        <v>397</v>
      </c>
      <c r="G262" s="102" t="s">
        <v>14</v>
      </c>
      <c r="H262" s="598" t="s">
        <v>15</v>
      </c>
      <c r="I262" s="598" t="str">
        <f>[1]Aviva!I262</f>
        <v>Sim</v>
      </c>
      <c r="J262" s="598">
        <f>[1]Aviva!J262</f>
        <v>0</v>
      </c>
      <c r="K262" s="142" t="s">
        <v>440</v>
      </c>
      <c r="L262" s="380" t="s">
        <v>15</v>
      </c>
      <c r="N262" s="745">
        <f t="shared" si="4"/>
        <v>1</v>
      </c>
      <c r="O262" s="745">
        <f t="shared" si="4"/>
        <v>1</v>
      </c>
      <c r="P262" s="745">
        <f>N262*N263*N264*N265</f>
        <v>1</v>
      </c>
      <c r="Q262" s="745">
        <f>O262*O263*O264*O265</f>
        <v>1</v>
      </c>
    </row>
    <row r="263" spans="1:17" ht="11.1" customHeight="1" x14ac:dyDescent="0.25">
      <c r="A263" s="101" t="s">
        <v>312</v>
      </c>
      <c r="B263" s="102" t="s">
        <v>368</v>
      </c>
      <c r="C263" s="103" t="s">
        <v>337</v>
      </c>
      <c r="D263" s="102" t="s">
        <v>338</v>
      </c>
      <c r="E263" s="102">
        <v>1</v>
      </c>
      <c r="F263" s="102" t="s">
        <v>397</v>
      </c>
      <c r="G263" s="104" t="s">
        <v>21</v>
      </c>
      <c r="H263" s="598" t="s">
        <v>15</v>
      </c>
      <c r="I263" s="598" t="str">
        <f>[1]Aviva!I263</f>
        <v>Sim</v>
      </c>
      <c r="J263" s="598">
        <f>[1]Aviva!J263</f>
        <v>0</v>
      </c>
      <c r="K263" s="142" t="s">
        <v>441</v>
      </c>
      <c r="L263" s="381"/>
      <c r="N263" s="745">
        <f t="shared" si="4"/>
        <v>1</v>
      </c>
      <c r="O263" s="745">
        <f t="shared" si="4"/>
        <v>1</v>
      </c>
      <c r="P263" s="745"/>
      <c r="Q263" s="745"/>
    </row>
    <row r="264" spans="1:17" ht="11.1" customHeight="1" x14ac:dyDescent="0.25">
      <c r="A264" s="101" t="s">
        <v>312</v>
      </c>
      <c r="B264" s="102" t="s">
        <v>368</v>
      </c>
      <c r="C264" s="103" t="s">
        <v>337</v>
      </c>
      <c r="D264" s="102" t="s">
        <v>338</v>
      </c>
      <c r="E264" s="102">
        <v>1</v>
      </c>
      <c r="F264" s="102" t="s">
        <v>397</v>
      </c>
      <c r="G264" s="104" t="s">
        <v>19</v>
      </c>
      <c r="H264" s="598" t="s">
        <v>15</v>
      </c>
      <c r="I264" s="598" t="str">
        <f>[1]Aviva!I264</f>
        <v>Sim</v>
      </c>
      <c r="J264" s="598">
        <f>[1]Aviva!J264</f>
        <v>0</v>
      </c>
      <c r="K264" s="142" t="s">
        <v>405</v>
      </c>
      <c r="L264" s="381"/>
      <c r="N264" s="745">
        <f t="shared" si="4"/>
        <v>1</v>
      </c>
      <c r="O264" s="745">
        <f t="shared" si="4"/>
        <v>1</v>
      </c>
      <c r="P264" s="745"/>
      <c r="Q264" s="745"/>
    </row>
    <row r="265" spans="1:17" ht="11.1" customHeight="1" x14ac:dyDescent="0.25">
      <c r="A265" s="101" t="s">
        <v>312</v>
      </c>
      <c r="B265" s="102" t="s">
        <v>368</v>
      </c>
      <c r="C265" s="103" t="s">
        <v>337</v>
      </c>
      <c r="D265" s="102" t="s">
        <v>338</v>
      </c>
      <c r="E265" s="102">
        <v>1</v>
      </c>
      <c r="F265" s="102" t="s">
        <v>397</v>
      </c>
      <c r="G265" s="104" t="s">
        <v>17</v>
      </c>
      <c r="H265" s="598" t="s">
        <v>15</v>
      </c>
      <c r="I265" s="598" t="str">
        <f>[1]Aviva!I265</f>
        <v>Sim</v>
      </c>
      <c r="J265" s="598">
        <f>[1]Aviva!J265</f>
        <v>0</v>
      </c>
      <c r="K265" s="142" t="s">
        <v>404</v>
      </c>
      <c r="L265" s="382"/>
      <c r="N265" s="745">
        <f t="shared" si="4"/>
        <v>1</v>
      </c>
      <c r="O265" s="745">
        <f t="shared" si="4"/>
        <v>1</v>
      </c>
      <c r="P265" s="745"/>
      <c r="Q265" s="745"/>
    </row>
    <row r="266" spans="1:17" ht="11.1" customHeight="1" x14ac:dyDescent="0.25">
      <c r="A266" s="101" t="s">
        <v>312</v>
      </c>
      <c r="B266" s="102" t="s">
        <v>368</v>
      </c>
      <c r="C266" s="103" t="s">
        <v>337</v>
      </c>
      <c r="D266" s="102" t="s">
        <v>338</v>
      </c>
      <c r="E266" s="102">
        <v>2</v>
      </c>
      <c r="F266" s="102" t="s">
        <v>402</v>
      </c>
      <c r="G266" s="102" t="s">
        <v>14</v>
      </c>
      <c r="H266" s="598" t="s">
        <v>15</v>
      </c>
      <c r="I266" s="598" t="str">
        <f>[1]Aviva!I266</f>
        <v>Sim</v>
      </c>
      <c r="J266" s="598">
        <f>[1]Aviva!J266</f>
        <v>0</v>
      </c>
      <c r="K266" s="142" t="s">
        <v>403</v>
      </c>
      <c r="L266" s="380" t="s">
        <v>15</v>
      </c>
      <c r="N266" s="745">
        <f t="shared" si="4"/>
        <v>1</v>
      </c>
      <c r="O266" s="745">
        <f t="shared" si="4"/>
        <v>1</v>
      </c>
      <c r="P266" s="745">
        <f>N266*N267*N268*N269</f>
        <v>1</v>
      </c>
      <c r="Q266" s="745">
        <f>O266*O267*O268*O269</f>
        <v>1</v>
      </c>
    </row>
    <row r="267" spans="1:17" ht="11.1" customHeight="1" x14ac:dyDescent="0.25">
      <c r="A267" s="101" t="s">
        <v>312</v>
      </c>
      <c r="B267" s="102" t="s">
        <v>368</v>
      </c>
      <c r="C267" s="103" t="s">
        <v>337</v>
      </c>
      <c r="D267" s="102" t="s">
        <v>338</v>
      </c>
      <c r="E267" s="102">
        <v>2</v>
      </c>
      <c r="F267" s="102" t="s">
        <v>402</v>
      </c>
      <c r="G267" s="104" t="s">
        <v>21</v>
      </c>
      <c r="H267" s="598" t="s">
        <v>15</v>
      </c>
      <c r="I267" s="598" t="str">
        <f>[1]Aviva!I267</f>
        <v>Sim</v>
      </c>
      <c r="J267" s="598">
        <f>[1]Aviva!J267</f>
        <v>0</v>
      </c>
      <c r="K267" s="142" t="s">
        <v>442</v>
      </c>
      <c r="L267" s="381"/>
      <c r="N267" s="745">
        <f t="shared" si="4"/>
        <v>1</v>
      </c>
      <c r="O267" s="745">
        <f t="shared" si="4"/>
        <v>1</v>
      </c>
      <c r="P267" s="745"/>
      <c r="Q267" s="745"/>
    </row>
    <row r="268" spans="1:17" ht="11.1" customHeight="1" x14ac:dyDescent="0.25">
      <c r="A268" s="101" t="s">
        <v>312</v>
      </c>
      <c r="B268" s="102" t="s">
        <v>368</v>
      </c>
      <c r="C268" s="103" t="s">
        <v>337</v>
      </c>
      <c r="D268" s="102" t="s">
        <v>338</v>
      </c>
      <c r="E268" s="102">
        <v>2</v>
      </c>
      <c r="F268" s="102" t="s">
        <v>402</v>
      </c>
      <c r="G268" s="104" t="s">
        <v>19</v>
      </c>
      <c r="H268" s="598" t="s">
        <v>15</v>
      </c>
      <c r="I268" s="598" t="str">
        <f>[1]Aviva!I268</f>
        <v>Sim</v>
      </c>
      <c r="J268" s="598">
        <f>[1]Aviva!J268</f>
        <v>0</v>
      </c>
      <c r="K268" s="142" t="s">
        <v>405</v>
      </c>
      <c r="L268" s="381"/>
      <c r="N268" s="745">
        <f t="shared" si="4"/>
        <v>1</v>
      </c>
      <c r="O268" s="745">
        <f t="shared" si="4"/>
        <v>1</v>
      </c>
      <c r="P268" s="745"/>
      <c r="Q268" s="745"/>
    </row>
    <row r="269" spans="1:17" ht="11.1" customHeight="1" x14ac:dyDescent="0.25">
      <c r="A269" s="101" t="s">
        <v>312</v>
      </c>
      <c r="B269" s="102" t="s">
        <v>368</v>
      </c>
      <c r="C269" s="103" t="s">
        <v>337</v>
      </c>
      <c r="D269" s="102" t="s">
        <v>338</v>
      </c>
      <c r="E269" s="102">
        <v>2</v>
      </c>
      <c r="F269" s="102" t="s">
        <v>402</v>
      </c>
      <c r="G269" s="104" t="s">
        <v>17</v>
      </c>
      <c r="H269" s="598" t="s">
        <v>15</v>
      </c>
      <c r="I269" s="598" t="str">
        <f>[1]Aviva!I269</f>
        <v>Sim</v>
      </c>
      <c r="J269" s="598">
        <f>[1]Aviva!J269</f>
        <v>0</v>
      </c>
      <c r="K269" s="142" t="s">
        <v>404</v>
      </c>
      <c r="L269" s="382"/>
      <c r="N269" s="745">
        <f t="shared" si="4"/>
        <v>1</v>
      </c>
      <c r="O269" s="745">
        <f t="shared" si="4"/>
        <v>1</v>
      </c>
      <c r="P269" s="745"/>
      <c r="Q269" s="745"/>
    </row>
    <row r="270" spans="1:17" ht="11.1" customHeight="1" x14ac:dyDescent="0.25">
      <c r="A270" s="101" t="s">
        <v>312</v>
      </c>
      <c r="B270" s="102" t="s">
        <v>368</v>
      </c>
      <c r="C270" s="103" t="s">
        <v>337</v>
      </c>
      <c r="D270" s="102" t="s">
        <v>338</v>
      </c>
      <c r="E270" s="102">
        <v>3</v>
      </c>
      <c r="F270" s="102" t="s">
        <v>407</v>
      </c>
      <c r="G270" s="102" t="s">
        <v>14</v>
      </c>
      <c r="H270" s="102" t="s">
        <v>15</v>
      </c>
      <c r="I270" s="598" t="str">
        <f>[1]Aviva!I270</f>
        <v>Sim</v>
      </c>
      <c r="J270" s="598">
        <f>[1]Aviva!J270</f>
        <v>0</v>
      </c>
      <c r="K270" s="142" t="s">
        <v>408</v>
      </c>
      <c r="L270" s="380" t="s">
        <v>15</v>
      </c>
      <c r="N270" s="745">
        <f t="shared" si="4"/>
        <v>1</v>
      </c>
      <c r="O270" s="745">
        <f t="shared" si="4"/>
        <v>1</v>
      </c>
      <c r="P270" s="745">
        <f>N270*N271*N272*N273</f>
        <v>1</v>
      </c>
      <c r="Q270" s="745">
        <f>O270*O271*O272*O273</f>
        <v>1</v>
      </c>
    </row>
    <row r="271" spans="1:17" ht="11.1" customHeight="1" x14ac:dyDescent="0.25">
      <c r="A271" s="101" t="s">
        <v>312</v>
      </c>
      <c r="B271" s="102" t="s">
        <v>368</v>
      </c>
      <c r="C271" s="103" t="s">
        <v>337</v>
      </c>
      <c r="D271" s="102" t="s">
        <v>338</v>
      </c>
      <c r="E271" s="102">
        <v>3</v>
      </c>
      <c r="F271" s="102" t="s">
        <v>407</v>
      </c>
      <c r="G271" s="104" t="s">
        <v>21</v>
      </c>
      <c r="H271" s="102" t="s">
        <v>15</v>
      </c>
      <c r="I271" s="598" t="str">
        <f>[1]Aviva!I271</f>
        <v>Sim</v>
      </c>
      <c r="J271" s="598">
        <f>[1]Aviva!J271</f>
        <v>0</v>
      </c>
      <c r="K271" s="142" t="s">
        <v>442</v>
      </c>
      <c r="L271" s="381"/>
      <c r="N271" s="745">
        <f t="shared" si="4"/>
        <v>1</v>
      </c>
      <c r="O271" s="745">
        <f t="shared" si="4"/>
        <v>1</v>
      </c>
      <c r="P271" s="745"/>
      <c r="Q271" s="745"/>
    </row>
    <row r="272" spans="1:17" ht="11.1" customHeight="1" x14ac:dyDescent="0.25">
      <c r="A272" s="101" t="s">
        <v>312</v>
      </c>
      <c r="B272" s="102" t="s">
        <v>368</v>
      </c>
      <c r="C272" s="103" t="s">
        <v>337</v>
      </c>
      <c r="D272" s="102" t="s">
        <v>338</v>
      </c>
      <c r="E272" s="102">
        <v>3</v>
      </c>
      <c r="F272" s="102" t="s">
        <v>407</v>
      </c>
      <c r="G272" s="104" t="s">
        <v>19</v>
      </c>
      <c r="H272" s="102" t="s">
        <v>15</v>
      </c>
      <c r="I272" s="598" t="str">
        <f>[1]Aviva!I272</f>
        <v>Sim</v>
      </c>
      <c r="J272" s="598">
        <f>[1]Aviva!J272</f>
        <v>0</v>
      </c>
      <c r="K272" s="142" t="s">
        <v>409</v>
      </c>
      <c r="L272" s="381"/>
      <c r="N272" s="745">
        <f t="shared" si="4"/>
        <v>1</v>
      </c>
      <c r="O272" s="745">
        <f t="shared" si="4"/>
        <v>1</v>
      </c>
      <c r="P272" s="745"/>
      <c r="Q272" s="745"/>
    </row>
    <row r="273" spans="1:17" ht="11.1" customHeight="1" x14ac:dyDescent="0.25">
      <c r="A273" s="101" t="s">
        <v>312</v>
      </c>
      <c r="B273" s="102" t="s">
        <v>368</v>
      </c>
      <c r="C273" s="103" t="s">
        <v>337</v>
      </c>
      <c r="D273" s="102" t="s">
        <v>338</v>
      </c>
      <c r="E273" s="102">
        <v>3</v>
      </c>
      <c r="F273" s="102" t="s">
        <v>407</v>
      </c>
      <c r="G273" s="104" t="s">
        <v>17</v>
      </c>
      <c r="H273" s="102" t="s">
        <v>15</v>
      </c>
      <c r="I273" s="598" t="str">
        <f>[1]Aviva!I273</f>
        <v>Sim</v>
      </c>
      <c r="J273" s="598">
        <f>[1]Aviva!J273</f>
        <v>0</v>
      </c>
      <c r="K273" s="142" t="s">
        <v>404</v>
      </c>
      <c r="L273" s="382"/>
      <c r="N273" s="745">
        <f t="shared" si="4"/>
        <v>1</v>
      </c>
      <c r="O273" s="745">
        <f t="shared" si="4"/>
        <v>1</v>
      </c>
      <c r="P273" s="745"/>
      <c r="Q273" s="745"/>
    </row>
    <row r="274" spans="1:17" ht="11.1" customHeight="1" x14ac:dyDescent="0.25">
      <c r="A274" s="101" t="s">
        <v>312</v>
      </c>
      <c r="B274" s="102" t="s">
        <v>368</v>
      </c>
      <c r="C274" s="103" t="s">
        <v>337</v>
      </c>
      <c r="D274" s="102" t="s">
        <v>338</v>
      </c>
      <c r="E274" s="102">
        <v>4</v>
      </c>
      <c r="F274" s="102" t="s">
        <v>411</v>
      </c>
      <c r="G274" s="102" t="s">
        <v>14</v>
      </c>
      <c r="H274" s="102" t="s">
        <v>15</v>
      </c>
      <c r="I274" s="598" t="str">
        <f>[1]Aviva!I274</f>
        <v>Sim</v>
      </c>
      <c r="J274" s="598">
        <f>[1]Aviva!J274</f>
        <v>0</v>
      </c>
      <c r="K274" s="142" t="s">
        <v>412</v>
      </c>
      <c r="L274" s="380" t="s">
        <v>15</v>
      </c>
      <c r="N274" s="745">
        <f t="shared" si="4"/>
        <v>1</v>
      </c>
      <c r="O274" s="745">
        <f t="shared" si="4"/>
        <v>1</v>
      </c>
      <c r="P274" s="745">
        <f>N274*N275*N276*N277</f>
        <v>1</v>
      </c>
      <c r="Q274" s="745">
        <f>O274*O275*O276*O277</f>
        <v>1</v>
      </c>
    </row>
    <row r="275" spans="1:17" ht="11.1" customHeight="1" x14ac:dyDescent="0.25">
      <c r="A275" s="101" t="s">
        <v>312</v>
      </c>
      <c r="B275" s="102" t="s">
        <v>368</v>
      </c>
      <c r="C275" s="103" t="s">
        <v>337</v>
      </c>
      <c r="D275" s="102" t="s">
        <v>338</v>
      </c>
      <c r="E275" s="102">
        <v>4</v>
      </c>
      <c r="F275" s="102" t="s">
        <v>411</v>
      </c>
      <c r="G275" s="104" t="s">
        <v>21</v>
      </c>
      <c r="H275" s="102" t="s">
        <v>15</v>
      </c>
      <c r="I275" s="598" t="str">
        <f>[1]Aviva!I275</f>
        <v>Sim</v>
      </c>
      <c r="J275" s="598">
        <f>[1]Aviva!J275</f>
        <v>0</v>
      </c>
      <c r="K275" s="142" t="s">
        <v>414</v>
      </c>
      <c r="L275" s="381"/>
      <c r="N275" s="745">
        <f t="shared" si="4"/>
        <v>1</v>
      </c>
      <c r="O275" s="745">
        <f t="shared" si="4"/>
        <v>1</v>
      </c>
      <c r="P275" s="745"/>
      <c r="Q275" s="745"/>
    </row>
    <row r="276" spans="1:17" ht="11.1" customHeight="1" x14ac:dyDescent="0.25">
      <c r="A276" s="101" t="s">
        <v>312</v>
      </c>
      <c r="B276" s="102" t="s">
        <v>368</v>
      </c>
      <c r="C276" s="103" t="s">
        <v>337</v>
      </c>
      <c r="D276" s="102" t="s">
        <v>338</v>
      </c>
      <c r="E276" s="102">
        <v>4</v>
      </c>
      <c r="F276" s="102" t="s">
        <v>411</v>
      </c>
      <c r="G276" s="104" t="s">
        <v>19</v>
      </c>
      <c r="H276" s="102" t="s">
        <v>15</v>
      </c>
      <c r="I276" s="598" t="str">
        <f>[1]Aviva!I276</f>
        <v>Sim</v>
      </c>
      <c r="J276" s="598">
        <f>[1]Aviva!J276</f>
        <v>0</v>
      </c>
      <c r="K276" s="142" t="s">
        <v>413</v>
      </c>
      <c r="L276" s="381"/>
      <c r="N276" s="745">
        <f t="shared" si="4"/>
        <v>1</v>
      </c>
      <c r="O276" s="745">
        <f t="shared" si="4"/>
        <v>1</v>
      </c>
      <c r="P276" s="745"/>
      <c r="Q276" s="745"/>
    </row>
    <row r="277" spans="1:17" ht="11.1" customHeight="1" x14ac:dyDescent="0.25">
      <c r="A277" s="101" t="s">
        <v>312</v>
      </c>
      <c r="B277" s="102" t="s">
        <v>368</v>
      </c>
      <c r="C277" s="103" t="s">
        <v>337</v>
      </c>
      <c r="D277" s="102" t="s">
        <v>338</v>
      </c>
      <c r="E277" s="102">
        <v>4</v>
      </c>
      <c r="F277" s="102" t="s">
        <v>411</v>
      </c>
      <c r="G277" s="104" t="s">
        <v>17</v>
      </c>
      <c r="H277" s="102" t="s">
        <v>15</v>
      </c>
      <c r="I277" s="598" t="str">
        <f>[1]Aviva!I277</f>
        <v>Sim</v>
      </c>
      <c r="J277" s="598">
        <f>[1]Aviva!J277</f>
        <v>0</v>
      </c>
      <c r="K277" s="142" t="s">
        <v>404</v>
      </c>
      <c r="L277" s="382"/>
      <c r="N277" s="745">
        <f t="shared" si="4"/>
        <v>1</v>
      </c>
      <c r="O277" s="745">
        <f t="shared" si="4"/>
        <v>1</v>
      </c>
      <c r="P277" s="745"/>
      <c r="Q277" s="745"/>
    </row>
    <row r="278" spans="1:17" ht="11.1" customHeight="1" x14ac:dyDescent="0.25">
      <c r="A278" s="101" t="s">
        <v>312</v>
      </c>
      <c r="B278" s="102" t="s">
        <v>368</v>
      </c>
      <c r="C278" s="103" t="s">
        <v>337</v>
      </c>
      <c r="D278" s="102" t="s">
        <v>338</v>
      </c>
      <c r="E278" s="102">
        <v>5</v>
      </c>
      <c r="F278" s="102" t="s">
        <v>415</v>
      </c>
      <c r="G278" s="102" t="s">
        <v>14</v>
      </c>
      <c r="H278" s="102" t="s">
        <v>23</v>
      </c>
      <c r="I278" s="598" t="str">
        <f>[1]Aviva!I278</f>
        <v>Não</v>
      </c>
      <c r="J278" s="598">
        <f>[1]Aviva!J278</f>
        <v>0</v>
      </c>
      <c r="K278" s="142" t="s">
        <v>443</v>
      </c>
      <c r="L278" s="380" t="s">
        <v>23</v>
      </c>
      <c r="N278" s="745">
        <f t="shared" si="4"/>
        <v>0</v>
      </c>
      <c r="O278" s="745">
        <f t="shared" si="4"/>
        <v>0</v>
      </c>
      <c r="P278" s="745">
        <f>N278*N279*N280*N281</f>
        <v>0</v>
      </c>
      <c r="Q278" s="745">
        <f>O278*O279*O280*O281</f>
        <v>0</v>
      </c>
    </row>
    <row r="279" spans="1:17" ht="11.1" customHeight="1" x14ac:dyDescent="0.25">
      <c r="A279" s="101" t="s">
        <v>312</v>
      </c>
      <c r="B279" s="102" t="s">
        <v>368</v>
      </c>
      <c r="C279" s="103" t="s">
        <v>337</v>
      </c>
      <c r="D279" s="102" t="s">
        <v>338</v>
      </c>
      <c r="E279" s="102">
        <v>5</v>
      </c>
      <c r="F279" s="102" t="s">
        <v>415</v>
      </c>
      <c r="G279" s="104" t="s">
        <v>21</v>
      </c>
      <c r="H279" s="102" t="s">
        <v>23</v>
      </c>
      <c r="I279" s="598" t="str">
        <f>[1]Aviva!I279</f>
        <v>Não</v>
      </c>
      <c r="J279" s="598">
        <f>[1]Aviva!J279</f>
        <v>0</v>
      </c>
      <c r="K279" s="142" t="s">
        <v>443</v>
      </c>
      <c r="L279" s="381"/>
      <c r="N279" s="745">
        <f t="shared" si="4"/>
        <v>0</v>
      </c>
      <c r="O279" s="745">
        <f t="shared" si="4"/>
        <v>0</v>
      </c>
      <c r="P279" s="745"/>
      <c r="Q279" s="745"/>
    </row>
    <row r="280" spans="1:17" ht="11.1" customHeight="1" x14ac:dyDescent="0.25">
      <c r="A280" s="101" t="s">
        <v>312</v>
      </c>
      <c r="B280" s="102" t="s">
        <v>368</v>
      </c>
      <c r="C280" s="103" t="s">
        <v>337</v>
      </c>
      <c r="D280" s="102" t="s">
        <v>338</v>
      </c>
      <c r="E280" s="102">
        <v>5</v>
      </c>
      <c r="F280" s="102" t="s">
        <v>415</v>
      </c>
      <c r="G280" s="104" t="s">
        <v>19</v>
      </c>
      <c r="H280" s="102" t="s">
        <v>23</v>
      </c>
      <c r="I280" s="598" t="str">
        <f>[1]Aviva!I280</f>
        <v>Não</v>
      </c>
      <c r="J280" s="598">
        <f>[1]Aviva!J280</f>
        <v>0</v>
      </c>
      <c r="K280" s="142" t="s">
        <v>443</v>
      </c>
      <c r="L280" s="381"/>
      <c r="N280" s="745">
        <f t="shared" si="4"/>
        <v>0</v>
      </c>
      <c r="O280" s="745">
        <f t="shared" si="4"/>
        <v>0</v>
      </c>
      <c r="P280" s="745"/>
      <c r="Q280" s="745"/>
    </row>
    <row r="281" spans="1:17" ht="11.1" customHeight="1" x14ac:dyDescent="0.25">
      <c r="A281" s="101" t="s">
        <v>312</v>
      </c>
      <c r="B281" s="102" t="s">
        <v>368</v>
      </c>
      <c r="C281" s="103" t="s">
        <v>337</v>
      </c>
      <c r="D281" s="102" t="s">
        <v>338</v>
      </c>
      <c r="E281" s="102">
        <v>5</v>
      </c>
      <c r="F281" s="102" t="s">
        <v>415</v>
      </c>
      <c r="G281" s="104" t="s">
        <v>17</v>
      </c>
      <c r="H281" s="102" t="s">
        <v>23</v>
      </c>
      <c r="I281" s="598" t="str">
        <f>[1]Aviva!I281</f>
        <v>Não</v>
      </c>
      <c r="J281" s="598">
        <f>[1]Aviva!J281</f>
        <v>0</v>
      </c>
      <c r="K281" s="142" t="s">
        <v>443</v>
      </c>
      <c r="L281" s="382"/>
      <c r="N281" s="745">
        <f t="shared" si="4"/>
        <v>0</v>
      </c>
      <c r="O281" s="745">
        <f t="shared" si="4"/>
        <v>0</v>
      </c>
      <c r="P281" s="745"/>
      <c r="Q281" s="745"/>
    </row>
    <row r="282" spans="1:17" ht="11.1" customHeight="1" x14ac:dyDescent="0.25">
      <c r="A282" s="101" t="s">
        <v>312</v>
      </c>
      <c r="B282" s="102" t="s">
        <v>368</v>
      </c>
      <c r="C282" s="103" t="s">
        <v>337</v>
      </c>
      <c r="D282" s="102" t="s">
        <v>338</v>
      </c>
      <c r="E282" s="102">
        <v>6</v>
      </c>
      <c r="F282" s="102" t="s">
        <v>420</v>
      </c>
      <c r="G282" s="102" t="s">
        <v>14</v>
      </c>
      <c r="H282" s="102" t="s">
        <v>15</v>
      </c>
      <c r="I282" s="724" t="str">
        <f>[1]Aviva!I282</f>
        <v>Sim</v>
      </c>
      <c r="J282" s="724">
        <f>[1]Aviva!J282</f>
        <v>0</v>
      </c>
      <c r="K282" s="634" t="s">
        <v>421</v>
      </c>
      <c r="L282" s="380" t="s">
        <v>15</v>
      </c>
      <c r="N282" s="745">
        <f t="shared" si="4"/>
        <v>1</v>
      </c>
      <c r="O282" s="745">
        <f t="shared" si="4"/>
        <v>1</v>
      </c>
      <c r="P282" s="745">
        <f>N282*N283*N284*N285</f>
        <v>1</v>
      </c>
      <c r="Q282" s="745">
        <f>O282*O283*O284*O285</f>
        <v>1</v>
      </c>
    </row>
    <row r="283" spans="1:17" ht="11.1" customHeight="1" x14ac:dyDescent="0.25">
      <c r="A283" s="101" t="s">
        <v>312</v>
      </c>
      <c r="B283" s="102" t="s">
        <v>368</v>
      </c>
      <c r="C283" s="103" t="s">
        <v>337</v>
      </c>
      <c r="D283" s="102" t="s">
        <v>338</v>
      </c>
      <c r="E283" s="102">
        <v>6</v>
      </c>
      <c r="F283" s="102" t="s">
        <v>420</v>
      </c>
      <c r="G283" s="104" t="s">
        <v>21</v>
      </c>
      <c r="H283" s="591" t="s">
        <v>15</v>
      </c>
      <c r="I283" s="725" t="str">
        <f>[1]Aviva!I283</f>
        <v>Sim</v>
      </c>
      <c r="J283" s="725">
        <f>[1]Aviva!J283</f>
        <v>0</v>
      </c>
      <c r="K283" s="637" t="s">
        <v>423</v>
      </c>
      <c r="L283" s="381"/>
      <c r="N283" s="745">
        <f t="shared" si="4"/>
        <v>1</v>
      </c>
      <c r="O283" s="745">
        <f t="shared" si="4"/>
        <v>1</v>
      </c>
      <c r="P283" s="745"/>
      <c r="Q283" s="745"/>
    </row>
    <row r="284" spans="1:17" ht="11.1" customHeight="1" x14ac:dyDescent="0.25">
      <c r="A284" s="101" t="s">
        <v>312</v>
      </c>
      <c r="B284" s="102" t="s">
        <v>368</v>
      </c>
      <c r="C284" s="103" t="s">
        <v>337</v>
      </c>
      <c r="D284" s="102" t="s">
        <v>338</v>
      </c>
      <c r="E284" s="102">
        <v>6</v>
      </c>
      <c r="F284" s="102" t="s">
        <v>420</v>
      </c>
      <c r="G284" s="104" t="s">
        <v>19</v>
      </c>
      <c r="H284" s="591" t="s">
        <v>15</v>
      </c>
      <c r="I284" s="725" t="str">
        <f>[1]Aviva!I284</f>
        <v>Sim</v>
      </c>
      <c r="J284" s="725">
        <f>[1]Aviva!J284</f>
        <v>0</v>
      </c>
      <c r="K284" s="637" t="s">
        <v>444</v>
      </c>
      <c r="L284" s="381"/>
      <c r="N284" s="745">
        <f t="shared" si="4"/>
        <v>1</v>
      </c>
      <c r="O284" s="745">
        <f t="shared" si="4"/>
        <v>1</v>
      </c>
      <c r="P284" s="745"/>
      <c r="Q284" s="745"/>
    </row>
    <row r="285" spans="1:17" ht="11.1" customHeight="1" x14ac:dyDescent="0.25">
      <c r="A285" s="101" t="s">
        <v>312</v>
      </c>
      <c r="B285" s="102" t="s">
        <v>368</v>
      </c>
      <c r="C285" s="103" t="s">
        <v>337</v>
      </c>
      <c r="D285" s="102" t="s">
        <v>338</v>
      </c>
      <c r="E285" s="102">
        <v>6</v>
      </c>
      <c r="F285" s="102" t="s">
        <v>420</v>
      </c>
      <c r="G285" s="104" t="s">
        <v>17</v>
      </c>
      <c r="H285" s="591" t="s">
        <v>15</v>
      </c>
      <c r="I285" s="725" t="str">
        <f>[1]Aviva!I285</f>
        <v>Sim</v>
      </c>
      <c r="J285" s="725">
        <f>[1]Aviva!J285</f>
        <v>0</v>
      </c>
      <c r="K285" s="637" t="s">
        <v>404</v>
      </c>
      <c r="L285" s="382"/>
      <c r="N285" s="745">
        <f t="shared" si="4"/>
        <v>1</v>
      </c>
      <c r="O285" s="745">
        <f t="shared" si="4"/>
        <v>1</v>
      </c>
      <c r="P285" s="745"/>
      <c r="Q285" s="745"/>
    </row>
  </sheetData>
  <conditionalFormatting sqref="H2:J285">
    <cfRule type="containsText" dxfId="5" priority="1" operator="containsText" text="Não">
      <formula>NOT(ISERROR(SEARCH("Não",H2)))</formula>
    </cfRule>
  </conditionalFormatting>
  <dataValidations count="2">
    <dataValidation type="list" allowBlank="1" showErrorMessage="1" sqref="H246:J269" xr:uid="{A7777D9D-A486-4685-84AD-4DFE5D6F669D}">
      <formula1>#REF!</formula1>
    </dataValidation>
    <dataValidation type="list" allowBlank="1" showErrorMessage="1" sqref="H198:J221" xr:uid="{7D9EED23-4F90-4D03-A830-1544356BEB4F}">
      <formula1>#REF!</formula1>
    </dataValidation>
  </dataValidations>
  <pageMargins left="0.511811024" right="0.511811024" top="0.78740157499999996" bottom="0.78740157499999996" header="0" footer="0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DF406-7E34-4FDC-8783-4417C2E1824A}">
  <dimension ref="A1:Q285"/>
  <sheetViews>
    <sheetView topLeftCell="A103" workbookViewId="0">
      <selection activeCell="Q5" sqref="Q5"/>
    </sheetView>
  </sheetViews>
  <sheetFormatPr defaultColWidth="12.625" defaultRowHeight="11.1" customHeight="1" x14ac:dyDescent="0.2"/>
  <cols>
    <col min="1" max="1" width="14.125" bestFit="1" customWidth="1"/>
    <col min="2" max="2" width="14" customWidth="1"/>
    <col min="3" max="3" width="9" customWidth="1"/>
    <col min="4" max="4" width="18.875" customWidth="1"/>
    <col min="5" max="5" width="7.625" customWidth="1"/>
    <col min="6" max="6" width="31.625" customWidth="1"/>
    <col min="7" max="7" width="12.125" customWidth="1"/>
    <col min="8" max="9" width="7.625" customWidth="1"/>
    <col min="10" max="10" width="29.125" customWidth="1"/>
    <col min="11" max="11" width="44.75" style="186" customWidth="1"/>
    <col min="12" max="28" width="7.625" customWidth="1"/>
  </cols>
  <sheetData>
    <row r="1" spans="1:17" ht="30" customHeight="1" x14ac:dyDescent="0.2">
      <c r="A1" s="127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693" t="s">
        <v>1118</v>
      </c>
      <c r="J1" s="693"/>
      <c r="K1" s="128" t="s">
        <v>8</v>
      </c>
      <c r="L1" s="1" t="s">
        <v>9</v>
      </c>
    </row>
    <row r="2" spans="1:17" ht="11.1" customHeight="1" x14ac:dyDescent="0.25">
      <c r="A2" s="45" t="s">
        <v>316</v>
      </c>
      <c r="B2" s="46" t="s">
        <v>10</v>
      </c>
      <c r="C2" s="47" t="s">
        <v>11</v>
      </c>
      <c r="D2" s="46" t="s">
        <v>12</v>
      </c>
      <c r="E2" s="46">
        <v>1</v>
      </c>
      <c r="F2" s="46" t="s">
        <v>13</v>
      </c>
      <c r="G2" s="46" t="s">
        <v>14</v>
      </c>
      <c r="H2" s="9" t="s">
        <v>15</v>
      </c>
      <c r="I2" s="707" t="str">
        <f>[1]Terracom!I2</f>
        <v>Sim</v>
      </c>
      <c r="J2" s="707">
        <f>[1]Terracom!J2</f>
        <v>0</v>
      </c>
      <c r="K2" s="130" t="s">
        <v>281</v>
      </c>
      <c r="L2" s="48" t="s">
        <v>15</v>
      </c>
      <c r="N2" s="745">
        <f>IF(OR(H2="Sim",H2="sim"),1,0)</f>
        <v>1</v>
      </c>
      <c r="O2" s="745">
        <f>IF(OR(I2="Sim",I2="sim"),1,0)</f>
        <v>1</v>
      </c>
      <c r="P2" s="745">
        <f>N2*N3*N4*N5</f>
        <v>1</v>
      </c>
      <c r="Q2" s="745">
        <f>O2*O3*O4*O5</f>
        <v>1</v>
      </c>
    </row>
    <row r="3" spans="1:17" ht="11.1" customHeight="1" x14ac:dyDescent="0.25">
      <c r="A3" s="45" t="s">
        <v>316</v>
      </c>
      <c r="B3" s="46" t="s">
        <v>10</v>
      </c>
      <c r="C3" s="47" t="s">
        <v>11</v>
      </c>
      <c r="D3" s="46" t="s">
        <v>12</v>
      </c>
      <c r="E3" s="46">
        <v>1</v>
      </c>
      <c r="F3" s="46" t="s">
        <v>13</v>
      </c>
      <c r="G3" s="45" t="s">
        <v>21</v>
      </c>
      <c r="H3" s="9" t="s">
        <v>15</v>
      </c>
      <c r="I3" s="707" t="str">
        <f>[1]Terracom!I3</f>
        <v>Sim</v>
      </c>
      <c r="J3" s="707">
        <f>[1]Terracom!J3</f>
        <v>0</v>
      </c>
      <c r="K3" s="130" t="s">
        <v>284</v>
      </c>
      <c r="L3" s="148"/>
      <c r="N3" s="745">
        <f t="shared" ref="N3:O66" si="0">IF(OR(H3="Sim",H3="sim"),1,0)</f>
        <v>1</v>
      </c>
      <c r="O3" s="745">
        <f t="shared" si="0"/>
        <v>1</v>
      </c>
      <c r="P3" s="745"/>
      <c r="Q3" s="745"/>
    </row>
    <row r="4" spans="1:17" ht="11.1" customHeight="1" x14ac:dyDescent="0.25">
      <c r="A4" s="45" t="s">
        <v>316</v>
      </c>
      <c r="B4" s="46" t="s">
        <v>10</v>
      </c>
      <c r="C4" s="47" t="s">
        <v>11</v>
      </c>
      <c r="D4" s="46" t="s">
        <v>12</v>
      </c>
      <c r="E4" s="46">
        <v>1</v>
      </c>
      <c r="F4" s="46" t="s">
        <v>13</v>
      </c>
      <c r="G4" s="45" t="s">
        <v>19</v>
      </c>
      <c r="H4" s="9" t="s">
        <v>15</v>
      </c>
      <c r="I4" s="707" t="s">
        <v>108</v>
      </c>
      <c r="J4" s="707"/>
      <c r="K4" s="130" t="s">
        <v>283</v>
      </c>
      <c r="L4" s="148"/>
      <c r="N4" s="745">
        <f t="shared" si="0"/>
        <v>1</v>
      </c>
      <c r="O4" s="745">
        <f t="shared" si="0"/>
        <v>1</v>
      </c>
      <c r="P4" s="745"/>
      <c r="Q4" s="745"/>
    </row>
    <row r="5" spans="1:17" ht="11.1" customHeight="1" x14ac:dyDescent="0.25">
      <c r="A5" s="45" t="s">
        <v>316</v>
      </c>
      <c r="B5" s="46" t="s">
        <v>10</v>
      </c>
      <c r="C5" s="47" t="s">
        <v>11</v>
      </c>
      <c r="D5" s="46" t="s">
        <v>12</v>
      </c>
      <c r="E5" s="46">
        <v>1</v>
      </c>
      <c r="F5" s="46" t="s">
        <v>13</v>
      </c>
      <c r="G5" s="45" t="s">
        <v>17</v>
      </c>
      <c r="H5" s="9" t="s">
        <v>15</v>
      </c>
      <c r="I5" s="707" t="str">
        <f>[1]Terracom!I5</f>
        <v>sim</v>
      </c>
      <c r="J5" s="707">
        <f>[1]Terracom!J5</f>
        <v>0</v>
      </c>
      <c r="K5" s="130" t="s">
        <v>282</v>
      </c>
      <c r="L5" s="49"/>
      <c r="N5" s="745">
        <f t="shared" si="0"/>
        <v>1</v>
      </c>
      <c r="O5" s="745">
        <f t="shared" si="0"/>
        <v>1</v>
      </c>
      <c r="P5" s="745"/>
      <c r="Q5" s="745"/>
    </row>
    <row r="6" spans="1:17" ht="11.1" customHeight="1" x14ac:dyDescent="0.25">
      <c r="A6" s="45" t="s">
        <v>316</v>
      </c>
      <c r="B6" s="46" t="s">
        <v>10</v>
      </c>
      <c r="C6" s="47" t="s">
        <v>11</v>
      </c>
      <c r="D6" s="46" t="s">
        <v>12</v>
      </c>
      <c r="E6" s="46">
        <v>2</v>
      </c>
      <c r="F6" s="46" t="s">
        <v>22</v>
      </c>
      <c r="G6" s="46" t="s">
        <v>14</v>
      </c>
      <c r="H6" s="9" t="s">
        <v>15</v>
      </c>
      <c r="I6" s="707" t="s">
        <v>108</v>
      </c>
      <c r="J6" s="707"/>
      <c r="K6" s="130" t="s">
        <v>240</v>
      </c>
      <c r="L6" s="48" t="s">
        <v>15</v>
      </c>
      <c r="N6" s="745">
        <f t="shared" si="0"/>
        <v>1</v>
      </c>
      <c r="O6" s="745">
        <f t="shared" si="0"/>
        <v>1</v>
      </c>
      <c r="P6" s="745">
        <f>N6*N7*N8*N9</f>
        <v>1</v>
      </c>
      <c r="Q6" s="745">
        <f>O6*O7*O8*O9</f>
        <v>1</v>
      </c>
    </row>
    <row r="7" spans="1:17" ht="11.1" customHeight="1" x14ac:dyDescent="0.25">
      <c r="A7" s="45" t="s">
        <v>316</v>
      </c>
      <c r="B7" s="46" t="s">
        <v>10</v>
      </c>
      <c r="C7" s="47" t="s">
        <v>11</v>
      </c>
      <c r="D7" s="46" t="s">
        <v>12</v>
      </c>
      <c r="E7" s="46">
        <v>2</v>
      </c>
      <c r="F7" s="46" t="s">
        <v>22</v>
      </c>
      <c r="G7" s="45" t="s">
        <v>21</v>
      </c>
      <c r="H7" s="9" t="s">
        <v>15</v>
      </c>
      <c r="I7" s="707" t="s">
        <v>108</v>
      </c>
      <c r="J7" s="707">
        <f>[1]Terracom!J7</f>
        <v>0</v>
      </c>
      <c r="K7" s="130" t="s">
        <v>243</v>
      </c>
      <c r="L7" s="148"/>
      <c r="N7" s="745">
        <f t="shared" si="0"/>
        <v>1</v>
      </c>
      <c r="O7" s="745">
        <f t="shared" si="0"/>
        <v>1</v>
      </c>
      <c r="P7" s="745"/>
      <c r="Q7" s="745"/>
    </row>
    <row r="8" spans="1:17" ht="11.1" customHeight="1" x14ac:dyDescent="0.25">
      <c r="A8" s="45" t="s">
        <v>316</v>
      </c>
      <c r="B8" s="46" t="s">
        <v>10</v>
      </c>
      <c r="C8" s="47" t="s">
        <v>11</v>
      </c>
      <c r="D8" s="46" t="s">
        <v>12</v>
      </c>
      <c r="E8" s="46">
        <v>2</v>
      </c>
      <c r="F8" s="46" t="s">
        <v>22</v>
      </c>
      <c r="G8" s="45" t="s">
        <v>19</v>
      </c>
      <c r="H8" s="9" t="s">
        <v>15</v>
      </c>
      <c r="I8" s="707" t="s">
        <v>108</v>
      </c>
      <c r="J8" s="707">
        <f>[1]Terracom!J8</f>
        <v>0</v>
      </c>
      <c r="K8" s="130" t="s">
        <v>242</v>
      </c>
      <c r="L8" s="148"/>
      <c r="N8" s="745">
        <f t="shared" si="0"/>
        <v>1</v>
      </c>
      <c r="O8" s="745">
        <f t="shared" si="0"/>
        <v>1</v>
      </c>
      <c r="P8" s="745"/>
      <c r="Q8" s="745"/>
    </row>
    <row r="9" spans="1:17" ht="11.1" customHeight="1" x14ac:dyDescent="0.25">
      <c r="A9" s="45" t="s">
        <v>316</v>
      </c>
      <c r="B9" s="46" t="s">
        <v>10</v>
      </c>
      <c r="C9" s="47" t="s">
        <v>11</v>
      </c>
      <c r="D9" s="46" t="s">
        <v>12</v>
      </c>
      <c r="E9" s="46">
        <v>2</v>
      </c>
      <c r="F9" s="46" t="s">
        <v>22</v>
      </c>
      <c r="G9" s="45" t="s">
        <v>17</v>
      </c>
      <c r="H9" s="9" t="s">
        <v>15</v>
      </c>
      <c r="I9" s="707" t="s">
        <v>108</v>
      </c>
      <c r="J9" s="707">
        <f>[1]Terracom!J9</f>
        <v>0</v>
      </c>
      <c r="K9" s="130" t="s">
        <v>241</v>
      </c>
      <c r="L9" s="49"/>
      <c r="N9" s="745">
        <f t="shared" si="0"/>
        <v>1</v>
      </c>
      <c r="O9" s="745">
        <f t="shared" si="0"/>
        <v>1</v>
      </c>
      <c r="P9" s="745"/>
      <c r="Q9" s="745"/>
    </row>
    <row r="10" spans="1:17" ht="11.1" customHeight="1" x14ac:dyDescent="0.25">
      <c r="A10" s="45" t="s">
        <v>316</v>
      </c>
      <c r="B10" s="46" t="s">
        <v>10</v>
      </c>
      <c r="C10" s="47" t="s">
        <v>11</v>
      </c>
      <c r="D10" s="46" t="s">
        <v>12</v>
      </c>
      <c r="E10" s="46">
        <v>3</v>
      </c>
      <c r="F10" s="46" t="s">
        <v>28</v>
      </c>
      <c r="G10" s="46" t="s">
        <v>14</v>
      </c>
      <c r="H10" s="9" t="s">
        <v>15</v>
      </c>
      <c r="I10" s="707" t="str">
        <f>[1]Terracom!I10</f>
        <v>Sim</v>
      </c>
      <c r="J10" s="707">
        <f>[1]Terracom!J10</f>
        <v>0</v>
      </c>
      <c r="K10" s="130" t="s">
        <v>285</v>
      </c>
      <c r="L10" s="48" t="s">
        <v>23</v>
      </c>
      <c r="N10" s="745">
        <f t="shared" si="0"/>
        <v>1</v>
      </c>
      <c r="O10" s="745">
        <f t="shared" si="0"/>
        <v>1</v>
      </c>
      <c r="P10" s="745">
        <f>N10*N11*N12*N13</f>
        <v>0</v>
      </c>
      <c r="Q10" s="745">
        <f>O10*O11*O12*O13</f>
        <v>0</v>
      </c>
    </row>
    <row r="11" spans="1:17" ht="11.1" customHeight="1" x14ac:dyDescent="0.25">
      <c r="A11" s="45" t="s">
        <v>316</v>
      </c>
      <c r="B11" s="46" t="s">
        <v>10</v>
      </c>
      <c r="C11" s="47" t="s">
        <v>11</v>
      </c>
      <c r="D11" s="46" t="s">
        <v>12</v>
      </c>
      <c r="E11" s="46">
        <v>3</v>
      </c>
      <c r="F11" s="46" t="s">
        <v>28</v>
      </c>
      <c r="G11" s="45" t="s">
        <v>21</v>
      </c>
      <c r="H11" s="9" t="s">
        <v>23</v>
      </c>
      <c r="I11" s="935" t="str">
        <f>[1]Terracom!I11</f>
        <v>Não</v>
      </c>
      <c r="J11" s="707"/>
      <c r="K11" s="130" t="s">
        <v>354</v>
      </c>
      <c r="L11" s="148"/>
      <c r="N11" s="745">
        <f t="shared" si="0"/>
        <v>0</v>
      </c>
      <c r="O11" s="745">
        <f t="shared" si="0"/>
        <v>0</v>
      </c>
      <c r="P11" s="745"/>
      <c r="Q11" s="745"/>
    </row>
    <row r="12" spans="1:17" ht="11.1" customHeight="1" x14ac:dyDescent="0.25">
      <c r="A12" s="45" t="s">
        <v>316</v>
      </c>
      <c r="B12" s="46" t="s">
        <v>10</v>
      </c>
      <c r="C12" s="47" t="s">
        <v>11</v>
      </c>
      <c r="D12" s="46" t="s">
        <v>12</v>
      </c>
      <c r="E12" s="46">
        <v>3</v>
      </c>
      <c r="F12" s="46" t="s">
        <v>28</v>
      </c>
      <c r="G12" s="45" t="s">
        <v>19</v>
      </c>
      <c r="H12" s="9" t="s">
        <v>23</v>
      </c>
      <c r="I12" s="935" t="str">
        <f>[1]Terracom!I12</f>
        <v>Não</v>
      </c>
      <c r="J12" s="707">
        <f>[1]Terracom!J12</f>
        <v>0</v>
      </c>
      <c r="K12" s="130" t="s">
        <v>353</v>
      </c>
      <c r="L12" s="148"/>
      <c r="N12" s="745">
        <f t="shared" si="0"/>
        <v>0</v>
      </c>
      <c r="O12" s="745">
        <f t="shared" si="0"/>
        <v>0</v>
      </c>
      <c r="P12" s="745"/>
      <c r="Q12" s="745"/>
    </row>
    <row r="13" spans="1:17" ht="11.1" customHeight="1" x14ac:dyDescent="0.25">
      <c r="A13" s="45" t="s">
        <v>316</v>
      </c>
      <c r="B13" s="46" t="s">
        <v>10</v>
      </c>
      <c r="C13" s="47" t="s">
        <v>11</v>
      </c>
      <c r="D13" s="46" t="s">
        <v>12</v>
      </c>
      <c r="E13" s="46">
        <v>3</v>
      </c>
      <c r="F13" s="46" t="s">
        <v>28</v>
      </c>
      <c r="G13" s="45" t="s">
        <v>17</v>
      </c>
      <c r="H13" s="9" t="s">
        <v>15</v>
      </c>
      <c r="I13" s="707" t="str">
        <f>[1]Terracom!I13</f>
        <v>Sim</v>
      </c>
      <c r="J13" s="707">
        <f>[1]Terracom!J13</f>
        <v>0</v>
      </c>
      <c r="K13" s="130" t="s">
        <v>286</v>
      </c>
      <c r="L13" s="49"/>
      <c r="N13" s="745">
        <f t="shared" si="0"/>
        <v>1</v>
      </c>
      <c r="O13" s="745">
        <f t="shared" si="0"/>
        <v>1</v>
      </c>
      <c r="P13" s="745"/>
      <c r="Q13" s="745"/>
    </row>
    <row r="14" spans="1:17" ht="11.1" customHeight="1" x14ac:dyDescent="0.25">
      <c r="A14" s="45" t="s">
        <v>316</v>
      </c>
      <c r="B14" s="46" t="s">
        <v>10</v>
      </c>
      <c r="C14" s="47" t="s">
        <v>11</v>
      </c>
      <c r="D14" s="46" t="s">
        <v>12</v>
      </c>
      <c r="E14" s="46">
        <v>4</v>
      </c>
      <c r="F14" s="46" t="s">
        <v>33</v>
      </c>
      <c r="G14" s="46" t="s">
        <v>14</v>
      </c>
      <c r="H14" s="9" t="s">
        <v>15</v>
      </c>
      <c r="I14" s="707" t="str">
        <f>[1]Terracom!I14</f>
        <v>Sim</v>
      </c>
      <c r="J14" s="707">
        <f>[1]Terracom!J14</f>
        <v>0</v>
      </c>
      <c r="K14" s="130" t="s">
        <v>39</v>
      </c>
      <c r="L14" s="48" t="s">
        <v>15</v>
      </c>
      <c r="N14" s="745">
        <f t="shared" si="0"/>
        <v>1</v>
      </c>
      <c r="O14" s="745">
        <f t="shared" si="0"/>
        <v>1</v>
      </c>
      <c r="P14" s="745">
        <f>N14*N15*N16*N17</f>
        <v>1</v>
      </c>
      <c r="Q14" s="745">
        <f>O14*O15*O16*O17</f>
        <v>1</v>
      </c>
    </row>
    <row r="15" spans="1:17" ht="11.1" customHeight="1" x14ac:dyDescent="0.25">
      <c r="A15" s="45" t="s">
        <v>316</v>
      </c>
      <c r="B15" s="46" t="s">
        <v>10</v>
      </c>
      <c r="C15" s="47" t="s">
        <v>11</v>
      </c>
      <c r="D15" s="46" t="s">
        <v>12</v>
      </c>
      <c r="E15" s="46">
        <v>4</v>
      </c>
      <c r="F15" s="46" t="s">
        <v>33</v>
      </c>
      <c r="G15" s="45" t="s">
        <v>21</v>
      </c>
      <c r="H15" s="9" t="s">
        <v>15</v>
      </c>
      <c r="I15" s="707" t="str">
        <f>[1]Terracom!I15</f>
        <v>Sim</v>
      </c>
      <c r="J15" s="707">
        <f>[1]Terracom!J15</f>
        <v>0</v>
      </c>
      <c r="K15" s="130" t="s">
        <v>358</v>
      </c>
      <c r="L15" s="148"/>
      <c r="N15" s="745">
        <f t="shared" si="0"/>
        <v>1</v>
      </c>
      <c r="O15" s="745">
        <f t="shared" si="0"/>
        <v>1</v>
      </c>
      <c r="P15" s="745"/>
      <c r="Q15" s="745"/>
    </row>
    <row r="16" spans="1:17" ht="11.1" customHeight="1" x14ac:dyDescent="0.25">
      <c r="A16" s="45" t="s">
        <v>316</v>
      </c>
      <c r="B16" s="46" t="s">
        <v>10</v>
      </c>
      <c r="C16" s="47" t="s">
        <v>11</v>
      </c>
      <c r="D16" s="46" t="s">
        <v>12</v>
      </c>
      <c r="E16" s="46">
        <v>4</v>
      </c>
      <c r="F16" s="46" t="s">
        <v>33</v>
      </c>
      <c r="G16" s="45" t="s">
        <v>19</v>
      </c>
      <c r="H16" s="9" t="s">
        <v>15</v>
      </c>
      <c r="I16" s="707" t="str">
        <f>[1]Terracom!I16</f>
        <v>Sim</v>
      </c>
      <c r="J16" s="707">
        <f>[1]Terracom!J16</f>
        <v>0</v>
      </c>
      <c r="K16" s="130" t="s">
        <v>357</v>
      </c>
      <c r="L16" s="148"/>
      <c r="N16" s="745">
        <f t="shared" si="0"/>
        <v>1</v>
      </c>
      <c r="O16" s="745">
        <f t="shared" si="0"/>
        <v>1</v>
      </c>
      <c r="P16" s="745"/>
      <c r="Q16" s="745"/>
    </row>
    <row r="17" spans="1:17" ht="11.1" customHeight="1" x14ac:dyDescent="0.25">
      <c r="A17" s="45" t="s">
        <v>316</v>
      </c>
      <c r="B17" s="46" t="s">
        <v>10</v>
      </c>
      <c r="C17" s="47" t="s">
        <v>11</v>
      </c>
      <c r="D17" s="46" t="s">
        <v>12</v>
      </c>
      <c r="E17" s="46">
        <v>4</v>
      </c>
      <c r="F17" s="46" t="s">
        <v>33</v>
      </c>
      <c r="G17" s="45" t="s">
        <v>17</v>
      </c>
      <c r="H17" s="9" t="s">
        <v>15</v>
      </c>
      <c r="I17" s="707" t="str">
        <f>[1]Terracom!I17</f>
        <v>Sim</v>
      </c>
      <c r="J17" s="707">
        <f>[1]Terracom!J17</f>
        <v>0</v>
      </c>
      <c r="K17" s="130" t="s">
        <v>356</v>
      </c>
      <c r="L17" s="49"/>
      <c r="N17" s="745">
        <f t="shared" si="0"/>
        <v>1</v>
      </c>
      <c r="O17" s="745">
        <f t="shared" si="0"/>
        <v>1</v>
      </c>
      <c r="P17" s="745"/>
      <c r="Q17" s="745"/>
    </row>
    <row r="18" spans="1:17" ht="11.1" customHeight="1" x14ac:dyDescent="0.25">
      <c r="A18" s="45" t="s">
        <v>316</v>
      </c>
      <c r="B18" s="46" t="s">
        <v>10</v>
      </c>
      <c r="C18" s="47" t="s">
        <v>11</v>
      </c>
      <c r="D18" s="46" t="s">
        <v>12</v>
      </c>
      <c r="E18" s="46">
        <v>5</v>
      </c>
      <c r="F18" s="46" t="s">
        <v>38</v>
      </c>
      <c r="G18" s="46" t="s">
        <v>14</v>
      </c>
      <c r="H18" s="9" t="s">
        <v>23</v>
      </c>
      <c r="I18" s="707" t="str">
        <f>[1]Terracom!I18</f>
        <v>Sim</v>
      </c>
      <c r="J18" s="707">
        <f>[1]Terracom!J18</f>
        <v>0</v>
      </c>
      <c r="K18" s="130" t="s">
        <v>287</v>
      </c>
      <c r="L18" s="48" t="s">
        <v>15</v>
      </c>
      <c r="N18" s="745">
        <f t="shared" si="0"/>
        <v>0</v>
      </c>
      <c r="O18" s="745">
        <f t="shared" si="0"/>
        <v>1</v>
      </c>
      <c r="P18" s="745">
        <f>N18*N19*N20*N21</f>
        <v>0</v>
      </c>
      <c r="Q18" s="745">
        <f>O18*O19*O20*O21</f>
        <v>1</v>
      </c>
    </row>
    <row r="19" spans="1:17" ht="11.1" customHeight="1" x14ac:dyDescent="0.25">
      <c r="A19" s="45" t="s">
        <v>316</v>
      </c>
      <c r="B19" s="46" t="s">
        <v>10</v>
      </c>
      <c r="C19" s="47" t="s">
        <v>11</v>
      </c>
      <c r="D19" s="46" t="s">
        <v>12</v>
      </c>
      <c r="E19" s="46">
        <v>5</v>
      </c>
      <c r="F19" s="46" t="s">
        <v>38</v>
      </c>
      <c r="G19" s="45" t="s">
        <v>21</v>
      </c>
      <c r="H19" s="9" t="s">
        <v>15</v>
      </c>
      <c r="I19" s="707" t="str">
        <f>[1]Terracom!I19</f>
        <v>Sim</v>
      </c>
      <c r="J19" s="707">
        <f>[1]Terracom!J19</f>
        <v>0</v>
      </c>
      <c r="K19" s="130" t="s">
        <v>355</v>
      </c>
      <c r="L19" s="148"/>
      <c r="N19" s="745">
        <f t="shared" si="0"/>
        <v>1</v>
      </c>
      <c r="O19" s="745">
        <f t="shared" si="0"/>
        <v>1</v>
      </c>
      <c r="P19" s="745"/>
      <c r="Q19" s="745"/>
    </row>
    <row r="20" spans="1:17" ht="11.1" customHeight="1" x14ac:dyDescent="0.25">
      <c r="A20" s="45" t="s">
        <v>316</v>
      </c>
      <c r="B20" s="46" t="s">
        <v>10</v>
      </c>
      <c r="C20" s="47" t="s">
        <v>11</v>
      </c>
      <c r="D20" s="46" t="s">
        <v>12</v>
      </c>
      <c r="E20" s="46">
        <v>5</v>
      </c>
      <c r="F20" s="46" t="s">
        <v>38</v>
      </c>
      <c r="G20" s="45" t="s">
        <v>19</v>
      </c>
      <c r="H20" s="9" t="s">
        <v>15</v>
      </c>
      <c r="I20" s="707" t="str">
        <f>[1]Terracom!I20</f>
        <v>Sim</v>
      </c>
      <c r="J20" s="707">
        <f>[1]Terracom!J20</f>
        <v>0</v>
      </c>
      <c r="K20" s="130" t="s">
        <v>289</v>
      </c>
      <c r="L20" s="148"/>
      <c r="N20" s="745">
        <f t="shared" si="0"/>
        <v>1</v>
      </c>
      <c r="O20" s="745">
        <f t="shared" si="0"/>
        <v>1</v>
      </c>
      <c r="P20" s="745"/>
      <c r="Q20" s="745"/>
    </row>
    <row r="21" spans="1:17" ht="11.1" customHeight="1" x14ac:dyDescent="0.25">
      <c r="A21" s="45" t="s">
        <v>316</v>
      </c>
      <c r="B21" s="46" t="s">
        <v>10</v>
      </c>
      <c r="C21" s="47" t="s">
        <v>11</v>
      </c>
      <c r="D21" s="46" t="s">
        <v>12</v>
      </c>
      <c r="E21" s="46">
        <v>5</v>
      </c>
      <c r="F21" s="46" t="s">
        <v>38</v>
      </c>
      <c r="G21" s="45" t="s">
        <v>17</v>
      </c>
      <c r="H21" s="9" t="s">
        <v>15</v>
      </c>
      <c r="I21" s="707" t="str">
        <f>[1]Terracom!I21</f>
        <v>Sim</v>
      </c>
      <c r="J21" s="707">
        <f>[1]Terracom!J21</f>
        <v>0</v>
      </c>
      <c r="K21" s="130" t="s">
        <v>288</v>
      </c>
      <c r="L21" s="49"/>
      <c r="N21" s="745">
        <f t="shared" si="0"/>
        <v>1</v>
      </c>
      <c r="O21" s="745">
        <f t="shared" si="0"/>
        <v>1</v>
      </c>
      <c r="P21" s="745"/>
      <c r="Q21" s="745"/>
    </row>
    <row r="22" spans="1:17" ht="11.1" customHeight="1" x14ac:dyDescent="0.25">
      <c r="A22" s="56" t="s">
        <v>316</v>
      </c>
      <c r="B22" s="57" t="s">
        <v>10</v>
      </c>
      <c r="C22" s="58" t="s">
        <v>43</v>
      </c>
      <c r="D22" s="57" t="s">
        <v>44</v>
      </c>
      <c r="E22" s="57">
        <v>1</v>
      </c>
      <c r="F22" s="57" t="s">
        <v>45</v>
      </c>
      <c r="G22" s="57" t="s">
        <v>14</v>
      </c>
      <c r="H22" s="59" t="s">
        <v>15</v>
      </c>
      <c r="I22" s="597" t="str">
        <f>[1]Terracom!I22</f>
        <v>sIM</v>
      </c>
      <c r="J22" s="597">
        <f>[1]Terracom!J22</f>
        <v>0</v>
      </c>
      <c r="K22" s="179" t="s">
        <v>172</v>
      </c>
      <c r="L22" s="60" t="s">
        <v>15</v>
      </c>
      <c r="N22" s="745">
        <f t="shared" si="0"/>
        <v>1</v>
      </c>
      <c r="O22" s="745">
        <f t="shared" si="0"/>
        <v>1</v>
      </c>
      <c r="P22" s="745">
        <f>N22*N23*N24*N25</f>
        <v>1</v>
      </c>
      <c r="Q22" s="745">
        <f>O22*O23*O24*O25</f>
        <v>1</v>
      </c>
    </row>
    <row r="23" spans="1:17" ht="11.1" customHeight="1" x14ac:dyDescent="0.25">
      <c r="A23" s="56" t="s">
        <v>316</v>
      </c>
      <c r="B23" s="57" t="s">
        <v>10</v>
      </c>
      <c r="C23" s="58" t="s">
        <v>43</v>
      </c>
      <c r="D23" s="57" t="s">
        <v>44</v>
      </c>
      <c r="E23" s="57">
        <v>1</v>
      </c>
      <c r="F23" s="57" t="s">
        <v>45</v>
      </c>
      <c r="G23" s="61" t="s">
        <v>21</v>
      </c>
      <c r="H23" s="59" t="s">
        <v>15</v>
      </c>
      <c r="I23" s="597" t="str">
        <f>[1]Terracom!I23</f>
        <v>Sim</v>
      </c>
      <c r="J23" s="597">
        <f>[1]Terracom!J23</f>
        <v>0</v>
      </c>
      <c r="K23" s="179" t="s">
        <v>1085</v>
      </c>
      <c r="L23" s="62"/>
      <c r="N23" s="745">
        <f t="shared" si="0"/>
        <v>1</v>
      </c>
      <c r="O23" s="745">
        <f t="shared" si="0"/>
        <v>1</v>
      </c>
      <c r="P23" s="745"/>
      <c r="Q23" s="745"/>
    </row>
    <row r="24" spans="1:17" ht="11.1" customHeight="1" x14ac:dyDescent="0.25">
      <c r="A24" s="56" t="s">
        <v>316</v>
      </c>
      <c r="B24" s="57" t="s">
        <v>10</v>
      </c>
      <c r="C24" s="58" t="s">
        <v>43</v>
      </c>
      <c r="D24" s="57" t="s">
        <v>44</v>
      </c>
      <c r="E24" s="57">
        <v>1</v>
      </c>
      <c r="F24" s="57" t="s">
        <v>45</v>
      </c>
      <c r="G24" s="61" t="s">
        <v>19</v>
      </c>
      <c r="H24" s="59" t="s">
        <v>15</v>
      </c>
      <c r="I24" s="597" t="str">
        <f>[1]Terracom!I24</f>
        <v>Sim</v>
      </c>
      <c r="J24" s="597">
        <f>[1]Terracom!J24</f>
        <v>0</v>
      </c>
      <c r="K24" s="179" t="s">
        <v>1116</v>
      </c>
      <c r="L24" s="62"/>
      <c r="N24" s="745">
        <f t="shared" si="0"/>
        <v>1</v>
      </c>
      <c r="O24" s="745">
        <f t="shared" si="0"/>
        <v>1</v>
      </c>
      <c r="P24" s="745"/>
      <c r="Q24" s="745"/>
    </row>
    <row r="25" spans="1:17" ht="11.1" customHeight="1" x14ac:dyDescent="0.25">
      <c r="A25" s="56" t="s">
        <v>316</v>
      </c>
      <c r="B25" s="57" t="s">
        <v>10</v>
      </c>
      <c r="C25" s="58" t="s">
        <v>43</v>
      </c>
      <c r="D25" s="57" t="s">
        <v>44</v>
      </c>
      <c r="E25" s="57">
        <v>1</v>
      </c>
      <c r="F25" s="57" t="s">
        <v>45</v>
      </c>
      <c r="G25" s="61" t="s">
        <v>17</v>
      </c>
      <c r="H25" s="59" t="s">
        <v>15</v>
      </c>
      <c r="I25" s="597" t="str">
        <f>[1]Terracom!I25</f>
        <v>Sim</v>
      </c>
      <c r="J25" s="597">
        <f>[1]Terracom!J25</f>
        <v>0</v>
      </c>
      <c r="K25" s="179" t="s">
        <v>290</v>
      </c>
      <c r="L25" s="63"/>
      <c r="N25" s="745">
        <f t="shared" si="0"/>
        <v>1</v>
      </c>
      <c r="O25" s="745">
        <f t="shared" si="0"/>
        <v>1</v>
      </c>
      <c r="P25" s="745"/>
      <c r="Q25" s="745"/>
    </row>
    <row r="26" spans="1:17" ht="11.1" customHeight="1" x14ac:dyDescent="0.25">
      <c r="A26" s="56" t="s">
        <v>316</v>
      </c>
      <c r="B26" s="57" t="s">
        <v>10</v>
      </c>
      <c r="C26" s="58" t="s">
        <v>43</v>
      </c>
      <c r="D26" s="57" t="s">
        <v>44</v>
      </c>
      <c r="E26" s="57">
        <v>2</v>
      </c>
      <c r="F26" s="57" t="s">
        <v>49</v>
      </c>
      <c r="G26" s="57" t="s">
        <v>14</v>
      </c>
      <c r="H26" s="59" t="s">
        <v>15</v>
      </c>
      <c r="I26" s="597" t="str">
        <f>[1]Terracom!I26</f>
        <v>Sim</v>
      </c>
      <c r="J26" s="597">
        <f>[1]Terracom!J26</f>
        <v>0</v>
      </c>
      <c r="K26" s="137" t="s">
        <v>172</v>
      </c>
      <c r="L26" s="60" t="s">
        <v>15</v>
      </c>
      <c r="N26" s="745">
        <f t="shared" si="0"/>
        <v>1</v>
      </c>
      <c r="O26" s="745">
        <f t="shared" si="0"/>
        <v>1</v>
      </c>
      <c r="P26" s="745">
        <f>N26*N27*N28*N29</f>
        <v>1</v>
      </c>
      <c r="Q26" s="745">
        <f>O26*O27*O28*O29</f>
        <v>1</v>
      </c>
    </row>
    <row r="27" spans="1:17" ht="11.1" customHeight="1" x14ac:dyDescent="0.25">
      <c r="A27" s="56" t="s">
        <v>316</v>
      </c>
      <c r="B27" s="57" t="s">
        <v>10</v>
      </c>
      <c r="C27" s="58" t="s">
        <v>43</v>
      </c>
      <c r="D27" s="57" t="s">
        <v>44</v>
      </c>
      <c r="E27" s="57">
        <v>2</v>
      </c>
      <c r="F27" s="57" t="s">
        <v>49</v>
      </c>
      <c r="G27" s="61" t="s">
        <v>21</v>
      </c>
      <c r="H27" s="59" t="s">
        <v>15</v>
      </c>
      <c r="I27" s="597" t="str">
        <f>[1]Terracom!I27</f>
        <v>Sim</v>
      </c>
      <c r="J27" s="597">
        <f>[1]Terracom!J27</f>
        <v>0</v>
      </c>
      <c r="K27" s="137" t="s">
        <v>1111</v>
      </c>
      <c r="L27" s="62"/>
      <c r="N27" s="745">
        <f t="shared" si="0"/>
        <v>1</v>
      </c>
      <c r="O27" s="745">
        <f t="shared" si="0"/>
        <v>1</v>
      </c>
      <c r="P27" s="745"/>
      <c r="Q27" s="745"/>
    </row>
    <row r="28" spans="1:17" ht="11.1" customHeight="1" x14ac:dyDescent="0.25">
      <c r="A28" s="56" t="s">
        <v>316</v>
      </c>
      <c r="B28" s="57" t="s">
        <v>10</v>
      </c>
      <c r="C28" s="58" t="s">
        <v>43</v>
      </c>
      <c r="D28" s="57" t="s">
        <v>44</v>
      </c>
      <c r="E28" s="57">
        <v>2</v>
      </c>
      <c r="F28" s="57" t="s">
        <v>49</v>
      </c>
      <c r="G28" s="61" t="s">
        <v>19</v>
      </c>
      <c r="H28" s="59" t="s">
        <v>15</v>
      </c>
      <c r="I28" s="597" t="str">
        <f>[1]Terracom!I28</f>
        <v>Sim</v>
      </c>
      <c r="J28" s="597">
        <f>[1]Terracom!J28</f>
        <v>0</v>
      </c>
      <c r="K28" s="137" t="s">
        <v>1112</v>
      </c>
      <c r="L28" s="62"/>
      <c r="N28" s="745">
        <f t="shared" si="0"/>
        <v>1</v>
      </c>
      <c r="O28" s="745">
        <f t="shared" si="0"/>
        <v>1</v>
      </c>
      <c r="P28" s="745"/>
      <c r="Q28" s="745"/>
    </row>
    <row r="29" spans="1:17" ht="11.1" customHeight="1" x14ac:dyDescent="0.25">
      <c r="A29" s="56" t="s">
        <v>316</v>
      </c>
      <c r="B29" s="57" t="s">
        <v>10</v>
      </c>
      <c r="C29" s="58" t="s">
        <v>43</v>
      </c>
      <c r="D29" s="57" t="s">
        <v>44</v>
      </c>
      <c r="E29" s="57">
        <v>2</v>
      </c>
      <c r="F29" s="57" t="s">
        <v>49</v>
      </c>
      <c r="G29" s="61" t="s">
        <v>17</v>
      </c>
      <c r="H29" s="59" t="s">
        <v>15</v>
      </c>
      <c r="I29" s="597" t="str">
        <f>[1]Terracom!I29</f>
        <v>Sim</v>
      </c>
      <c r="J29" s="597">
        <f>[1]Terracom!J29</f>
        <v>0</v>
      </c>
      <c r="K29" s="137" t="s">
        <v>1110</v>
      </c>
      <c r="L29" s="63"/>
      <c r="N29" s="745">
        <f t="shared" si="0"/>
        <v>1</v>
      </c>
      <c r="O29" s="745">
        <f t="shared" si="0"/>
        <v>1</v>
      </c>
      <c r="P29" s="745"/>
      <c r="Q29" s="745"/>
    </row>
    <row r="30" spans="1:17" ht="11.1" customHeight="1" x14ac:dyDescent="0.25">
      <c r="A30" s="56" t="s">
        <v>316</v>
      </c>
      <c r="B30" s="57" t="s">
        <v>10</v>
      </c>
      <c r="C30" s="58" t="s">
        <v>43</v>
      </c>
      <c r="D30" s="57" t="s">
        <v>44</v>
      </c>
      <c r="E30" s="57">
        <v>3</v>
      </c>
      <c r="F30" s="57" t="s">
        <v>53</v>
      </c>
      <c r="G30" s="57" t="s">
        <v>14</v>
      </c>
      <c r="H30" s="597" t="s">
        <v>15</v>
      </c>
      <c r="I30" s="597" t="str">
        <f>[1]Terracom!I30</f>
        <v>Sim</v>
      </c>
      <c r="J30" s="597">
        <f>[1]Terracom!J30</f>
        <v>0</v>
      </c>
      <c r="K30" s="137" t="s">
        <v>172</v>
      </c>
      <c r="L30" s="60" t="s">
        <v>15</v>
      </c>
      <c r="N30" s="745">
        <f t="shared" si="0"/>
        <v>1</v>
      </c>
      <c r="O30" s="745">
        <f t="shared" si="0"/>
        <v>1</v>
      </c>
      <c r="P30" s="745">
        <f>N30*N31*N32*N33</f>
        <v>1</v>
      </c>
      <c r="Q30" s="745">
        <f>O30*O31*O32*O33</f>
        <v>1</v>
      </c>
    </row>
    <row r="31" spans="1:17" ht="11.1" customHeight="1" x14ac:dyDescent="0.25">
      <c r="A31" s="56" t="s">
        <v>316</v>
      </c>
      <c r="B31" s="57" t="s">
        <v>10</v>
      </c>
      <c r="C31" s="58" t="s">
        <v>43</v>
      </c>
      <c r="D31" s="57" t="s">
        <v>44</v>
      </c>
      <c r="E31" s="57">
        <v>3</v>
      </c>
      <c r="F31" s="57" t="s">
        <v>53</v>
      </c>
      <c r="G31" s="61" t="s">
        <v>21</v>
      </c>
      <c r="H31" s="597" t="s">
        <v>15</v>
      </c>
      <c r="I31" s="597" t="str">
        <f>[1]Terracom!I31</f>
        <v>Sim</v>
      </c>
      <c r="J31" s="597">
        <f>[1]Terracom!J31</f>
        <v>0</v>
      </c>
      <c r="K31" s="137" t="s">
        <v>1114</v>
      </c>
      <c r="L31" s="62"/>
      <c r="N31" s="745">
        <f t="shared" si="0"/>
        <v>1</v>
      </c>
      <c r="O31" s="745">
        <f t="shared" si="0"/>
        <v>1</v>
      </c>
      <c r="P31" s="745"/>
      <c r="Q31" s="745"/>
    </row>
    <row r="32" spans="1:17" ht="11.1" customHeight="1" x14ac:dyDescent="0.25">
      <c r="A32" s="56" t="s">
        <v>316</v>
      </c>
      <c r="B32" s="57" t="s">
        <v>10</v>
      </c>
      <c r="C32" s="58" t="s">
        <v>43</v>
      </c>
      <c r="D32" s="57" t="s">
        <v>44</v>
      </c>
      <c r="E32" s="57">
        <v>3</v>
      </c>
      <c r="F32" s="57" t="s">
        <v>53</v>
      </c>
      <c r="G32" s="61" t="s">
        <v>19</v>
      </c>
      <c r="H32" s="597" t="s">
        <v>15</v>
      </c>
      <c r="I32" s="597" t="str">
        <f>[1]Terracom!I32</f>
        <v>Sim</v>
      </c>
      <c r="J32" s="597">
        <f>[1]Terracom!J32</f>
        <v>0</v>
      </c>
      <c r="K32" s="137" t="s">
        <v>1115</v>
      </c>
      <c r="L32" s="62"/>
      <c r="N32" s="745">
        <f t="shared" si="0"/>
        <v>1</v>
      </c>
      <c r="O32" s="745">
        <f t="shared" si="0"/>
        <v>1</v>
      </c>
      <c r="P32" s="745"/>
      <c r="Q32" s="745"/>
    </row>
    <row r="33" spans="1:17" ht="11.1" customHeight="1" x14ac:dyDescent="0.25">
      <c r="A33" s="56" t="s">
        <v>316</v>
      </c>
      <c r="B33" s="57" t="s">
        <v>10</v>
      </c>
      <c r="C33" s="58" t="s">
        <v>43</v>
      </c>
      <c r="D33" s="57" t="s">
        <v>44</v>
      </c>
      <c r="E33" s="57">
        <v>3</v>
      </c>
      <c r="F33" s="57" t="s">
        <v>53</v>
      </c>
      <c r="G33" s="61" t="s">
        <v>17</v>
      </c>
      <c r="H33" s="597" t="s">
        <v>15</v>
      </c>
      <c r="I33" s="597" t="str">
        <f>[1]Terracom!I33</f>
        <v>Sim</v>
      </c>
      <c r="J33" s="597">
        <f>[1]Terracom!J33</f>
        <v>0</v>
      </c>
      <c r="K33" s="137" t="s">
        <v>290</v>
      </c>
      <c r="L33" s="63"/>
      <c r="N33" s="745">
        <f t="shared" si="0"/>
        <v>1</v>
      </c>
      <c r="O33" s="745">
        <f t="shared" si="0"/>
        <v>1</v>
      </c>
      <c r="P33" s="745"/>
      <c r="Q33" s="745"/>
    </row>
    <row r="34" spans="1:17" ht="11.1" customHeight="1" x14ac:dyDescent="0.25">
      <c r="A34" s="56" t="s">
        <v>316</v>
      </c>
      <c r="B34" s="57" t="s">
        <v>10</v>
      </c>
      <c r="C34" s="58" t="s">
        <v>43</v>
      </c>
      <c r="D34" s="57" t="s">
        <v>44</v>
      </c>
      <c r="E34" s="57">
        <v>4</v>
      </c>
      <c r="F34" s="57" t="s">
        <v>58</v>
      </c>
      <c r="G34" s="57" t="s">
        <v>14</v>
      </c>
      <c r="H34" s="612" t="s">
        <v>15</v>
      </c>
      <c r="I34" s="612" t="str">
        <f>[1]Terracom!I34</f>
        <v>Sim</v>
      </c>
      <c r="J34" s="612">
        <f>[1]Terracom!J34</f>
        <v>0</v>
      </c>
      <c r="K34" s="137" t="s">
        <v>1108</v>
      </c>
      <c r="L34" s="60" t="s">
        <v>15</v>
      </c>
      <c r="N34" s="745">
        <f t="shared" si="0"/>
        <v>1</v>
      </c>
      <c r="O34" s="745">
        <f t="shared" si="0"/>
        <v>1</v>
      </c>
      <c r="P34" s="745">
        <f>N34*N35*N36*N37</f>
        <v>1</v>
      </c>
      <c r="Q34" s="745">
        <f>O34*O35*O36*O37</f>
        <v>1</v>
      </c>
    </row>
    <row r="35" spans="1:17" ht="11.1" customHeight="1" x14ac:dyDescent="0.25">
      <c r="A35" s="56" t="s">
        <v>316</v>
      </c>
      <c r="B35" s="57" t="s">
        <v>10</v>
      </c>
      <c r="C35" s="58" t="s">
        <v>43</v>
      </c>
      <c r="D35" s="57" t="s">
        <v>44</v>
      </c>
      <c r="E35" s="57">
        <v>4</v>
      </c>
      <c r="F35" s="57" t="s">
        <v>58</v>
      </c>
      <c r="G35" s="61" t="s">
        <v>21</v>
      </c>
      <c r="H35" s="612" t="s">
        <v>15</v>
      </c>
      <c r="I35" s="612" t="str">
        <f>[1]Terracom!I35</f>
        <v>Sim</v>
      </c>
      <c r="J35" s="612">
        <f>[1]Terracom!J35</f>
        <v>0</v>
      </c>
      <c r="K35" s="137" t="s">
        <v>1113</v>
      </c>
      <c r="L35" s="62"/>
      <c r="N35" s="745">
        <f t="shared" si="0"/>
        <v>1</v>
      </c>
      <c r="O35" s="745">
        <f t="shared" si="0"/>
        <v>1</v>
      </c>
      <c r="P35" s="745"/>
      <c r="Q35" s="745"/>
    </row>
    <row r="36" spans="1:17" ht="11.1" customHeight="1" x14ac:dyDescent="0.25">
      <c r="A36" s="56" t="s">
        <v>316</v>
      </c>
      <c r="B36" s="57" t="s">
        <v>10</v>
      </c>
      <c r="C36" s="58" t="s">
        <v>43</v>
      </c>
      <c r="D36" s="57" t="s">
        <v>44</v>
      </c>
      <c r="E36" s="57">
        <v>4</v>
      </c>
      <c r="F36" s="57" t="s">
        <v>58</v>
      </c>
      <c r="G36" s="61" t="s">
        <v>19</v>
      </c>
      <c r="H36" s="612" t="s">
        <v>15</v>
      </c>
      <c r="I36" s="612" t="str">
        <f>[1]Terracom!I36</f>
        <v>Sim</v>
      </c>
      <c r="J36" s="612">
        <f>[1]Terracom!J36</f>
        <v>0</v>
      </c>
      <c r="K36" s="137" t="s">
        <v>291</v>
      </c>
      <c r="L36" s="62"/>
      <c r="N36" s="745">
        <f t="shared" si="0"/>
        <v>1</v>
      </c>
      <c r="O36" s="745">
        <f t="shared" si="0"/>
        <v>1</v>
      </c>
      <c r="P36" s="745"/>
      <c r="Q36" s="745"/>
    </row>
    <row r="37" spans="1:17" ht="11.1" customHeight="1" x14ac:dyDescent="0.25">
      <c r="A37" s="56" t="s">
        <v>316</v>
      </c>
      <c r="B37" s="57" t="s">
        <v>10</v>
      </c>
      <c r="C37" s="58" t="s">
        <v>43</v>
      </c>
      <c r="D37" s="57" t="s">
        <v>44</v>
      </c>
      <c r="E37" s="57">
        <v>4</v>
      </c>
      <c r="F37" s="57" t="s">
        <v>58</v>
      </c>
      <c r="G37" s="61" t="s">
        <v>17</v>
      </c>
      <c r="H37" s="612" t="s">
        <v>15</v>
      </c>
      <c r="I37" s="612" t="str">
        <f>[1]Terracom!I37</f>
        <v>Sim</v>
      </c>
      <c r="J37" s="612">
        <f>[1]Terracom!J37</f>
        <v>0</v>
      </c>
      <c r="K37" s="137" t="s">
        <v>1109</v>
      </c>
      <c r="L37" s="63"/>
      <c r="N37" s="745">
        <f t="shared" si="0"/>
        <v>1</v>
      </c>
      <c r="O37" s="745">
        <f t="shared" si="0"/>
        <v>1</v>
      </c>
      <c r="P37" s="745"/>
      <c r="Q37" s="745"/>
    </row>
    <row r="38" spans="1:17" ht="11.1" customHeight="1" x14ac:dyDescent="0.25">
      <c r="A38" s="45" t="s">
        <v>316</v>
      </c>
      <c r="B38" s="50" t="s">
        <v>10</v>
      </c>
      <c r="C38" s="51" t="s">
        <v>62</v>
      </c>
      <c r="D38" s="50" t="s">
        <v>63</v>
      </c>
      <c r="E38" s="50">
        <v>1</v>
      </c>
      <c r="F38" s="50" t="s">
        <v>45</v>
      </c>
      <c r="G38" s="50" t="s">
        <v>14</v>
      </c>
      <c r="H38" s="52" t="s">
        <v>23</v>
      </c>
      <c r="I38" s="610" t="str">
        <f>[1]Terracom!I38</f>
        <v>Não</v>
      </c>
      <c r="J38" s="610">
        <f>[1]Terracom!J38</f>
        <v>0</v>
      </c>
      <c r="K38" s="139" t="s">
        <v>292</v>
      </c>
      <c r="L38" s="53" t="s">
        <v>23</v>
      </c>
      <c r="N38" s="745">
        <f t="shared" si="0"/>
        <v>0</v>
      </c>
      <c r="O38" s="745">
        <f t="shared" si="0"/>
        <v>0</v>
      </c>
      <c r="P38" s="745">
        <f>N38*N39*N40*N41</f>
        <v>0</v>
      </c>
      <c r="Q38" s="745">
        <f>O38*O39*O40*O41</f>
        <v>0</v>
      </c>
    </row>
    <row r="39" spans="1:17" ht="11.1" customHeight="1" x14ac:dyDescent="0.25">
      <c r="A39" s="45" t="s">
        <v>316</v>
      </c>
      <c r="B39" s="50" t="s">
        <v>10</v>
      </c>
      <c r="C39" s="51" t="s">
        <v>62</v>
      </c>
      <c r="D39" s="50" t="s">
        <v>63</v>
      </c>
      <c r="E39" s="50">
        <v>1</v>
      </c>
      <c r="F39" s="50" t="s">
        <v>45</v>
      </c>
      <c r="G39" s="54" t="s">
        <v>21</v>
      </c>
      <c r="H39" s="52" t="s">
        <v>23</v>
      </c>
      <c r="I39" s="610" t="str">
        <f>[1]Terracom!I39</f>
        <v>Não</v>
      </c>
      <c r="J39" s="610">
        <f>[1]Terracom!J39</f>
        <v>0</v>
      </c>
      <c r="K39" s="139" t="s">
        <v>295</v>
      </c>
      <c r="L39" s="55"/>
      <c r="N39" s="745">
        <f t="shared" si="0"/>
        <v>0</v>
      </c>
      <c r="O39" s="745">
        <f t="shared" si="0"/>
        <v>0</v>
      </c>
      <c r="P39" s="745"/>
      <c r="Q39" s="745"/>
    </row>
    <row r="40" spans="1:17" ht="11.1" customHeight="1" x14ac:dyDescent="0.25">
      <c r="A40" s="45" t="s">
        <v>316</v>
      </c>
      <c r="B40" s="50" t="s">
        <v>10</v>
      </c>
      <c r="C40" s="51" t="s">
        <v>62</v>
      </c>
      <c r="D40" s="50" t="s">
        <v>63</v>
      </c>
      <c r="E40" s="50">
        <v>1</v>
      </c>
      <c r="F40" s="50" t="s">
        <v>45</v>
      </c>
      <c r="G40" s="54" t="s">
        <v>19</v>
      </c>
      <c r="H40" s="52" t="s">
        <v>23</v>
      </c>
      <c r="I40" s="610" t="str">
        <f>[1]Terracom!I40</f>
        <v>Não</v>
      </c>
      <c r="J40" s="610">
        <f>[1]Terracom!J40</f>
        <v>0</v>
      </c>
      <c r="K40" s="139" t="s">
        <v>294</v>
      </c>
      <c r="L40" s="55"/>
      <c r="N40" s="745">
        <f t="shared" si="0"/>
        <v>0</v>
      </c>
      <c r="O40" s="745">
        <f t="shared" si="0"/>
        <v>0</v>
      </c>
      <c r="P40" s="745"/>
      <c r="Q40" s="745"/>
    </row>
    <row r="41" spans="1:17" ht="11.1" customHeight="1" x14ac:dyDescent="0.25">
      <c r="A41" s="45" t="s">
        <v>316</v>
      </c>
      <c r="B41" s="50" t="s">
        <v>10</v>
      </c>
      <c r="C41" s="51" t="s">
        <v>62</v>
      </c>
      <c r="D41" s="50" t="s">
        <v>63</v>
      </c>
      <c r="E41" s="50">
        <v>1</v>
      </c>
      <c r="F41" s="50" t="s">
        <v>45</v>
      </c>
      <c r="G41" s="54" t="s">
        <v>17</v>
      </c>
      <c r="H41" s="52" t="s">
        <v>23</v>
      </c>
      <c r="I41" s="610" t="str">
        <f>[1]Terracom!I41</f>
        <v>Não</v>
      </c>
      <c r="J41" s="610">
        <f>[1]Terracom!J41</f>
        <v>0</v>
      </c>
      <c r="K41" s="139" t="s">
        <v>293</v>
      </c>
      <c r="L41" s="670"/>
      <c r="N41" s="745">
        <f t="shared" si="0"/>
        <v>0</v>
      </c>
      <c r="O41" s="745">
        <f t="shared" si="0"/>
        <v>0</v>
      </c>
      <c r="P41" s="745"/>
      <c r="Q41" s="745"/>
    </row>
    <row r="42" spans="1:17" ht="11.1" customHeight="1" x14ac:dyDescent="0.25">
      <c r="A42" s="45" t="s">
        <v>316</v>
      </c>
      <c r="B42" s="50" t="s">
        <v>10</v>
      </c>
      <c r="C42" s="51" t="s">
        <v>62</v>
      </c>
      <c r="D42" s="50" t="s">
        <v>63</v>
      </c>
      <c r="E42" s="50">
        <v>2</v>
      </c>
      <c r="F42" s="50" t="s">
        <v>49</v>
      </c>
      <c r="G42" s="50" t="s">
        <v>14</v>
      </c>
      <c r="H42" s="52" t="s">
        <v>23</v>
      </c>
      <c r="I42" s="610" t="str">
        <f>[1]Terracom!I42</f>
        <v>Não</v>
      </c>
      <c r="J42" s="610">
        <f>[1]Terracom!J42</f>
        <v>0</v>
      </c>
      <c r="K42" s="139" t="s">
        <v>269</v>
      </c>
      <c r="L42" s="53" t="s">
        <v>23</v>
      </c>
      <c r="N42" s="745">
        <f t="shared" si="0"/>
        <v>0</v>
      </c>
      <c r="O42" s="745">
        <f t="shared" si="0"/>
        <v>0</v>
      </c>
      <c r="P42" s="745">
        <f>N42*N43*N44*N45</f>
        <v>0</v>
      </c>
      <c r="Q42" s="745">
        <f>O42*O43*O44*O45</f>
        <v>0</v>
      </c>
    </row>
    <row r="43" spans="1:17" ht="11.1" customHeight="1" x14ac:dyDescent="0.25">
      <c r="A43" s="45" t="s">
        <v>316</v>
      </c>
      <c r="B43" s="50" t="s">
        <v>10</v>
      </c>
      <c r="C43" s="51" t="s">
        <v>62</v>
      </c>
      <c r="D43" s="50" t="s">
        <v>63</v>
      </c>
      <c r="E43" s="50">
        <v>2</v>
      </c>
      <c r="F43" s="50" t="s">
        <v>49</v>
      </c>
      <c r="G43" s="54" t="s">
        <v>21</v>
      </c>
      <c r="H43" s="52" t="s">
        <v>23</v>
      </c>
      <c r="I43" s="610" t="str">
        <f>[1]Terracom!I43</f>
        <v>Não</v>
      </c>
      <c r="J43" s="610">
        <f>[1]Terracom!J43</f>
        <v>0</v>
      </c>
      <c r="K43" s="139" t="s">
        <v>297</v>
      </c>
      <c r="L43" s="55"/>
      <c r="N43" s="745">
        <f t="shared" si="0"/>
        <v>0</v>
      </c>
      <c r="O43" s="745">
        <f t="shared" si="0"/>
        <v>0</v>
      </c>
      <c r="P43" s="745"/>
      <c r="Q43" s="745"/>
    </row>
    <row r="44" spans="1:17" ht="11.1" customHeight="1" x14ac:dyDescent="0.25">
      <c r="A44" s="45" t="s">
        <v>316</v>
      </c>
      <c r="B44" s="50" t="s">
        <v>10</v>
      </c>
      <c r="C44" s="51" t="s">
        <v>62</v>
      </c>
      <c r="D44" s="50" t="s">
        <v>63</v>
      </c>
      <c r="E44" s="50">
        <v>2</v>
      </c>
      <c r="F44" s="50" t="s">
        <v>49</v>
      </c>
      <c r="G44" s="54" t="s">
        <v>19</v>
      </c>
      <c r="H44" s="52" t="s">
        <v>23</v>
      </c>
      <c r="I44" s="610" t="str">
        <f>[1]Terracom!I44</f>
        <v>Não</v>
      </c>
      <c r="J44" s="610">
        <f>[1]Terracom!J44</f>
        <v>0</v>
      </c>
      <c r="K44" s="139" t="s">
        <v>359</v>
      </c>
      <c r="L44" s="55"/>
      <c r="N44" s="745">
        <f t="shared" si="0"/>
        <v>0</v>
      </c>
      <c r="O44" s="745">
        <f t="shared" si="0"/>
        <v>0</v>
      </c>
      <c r="P44" s="745"/>
      <c r="Q44" s="745"/>
    </row>
    <row r="45" spans="1:17" ht="11.1" customHeight="1" x14ac:dyDescent="0.25">
      <c r="A45" s="45" t="s">
        <v>316</v>
      </c>
      <c r="B45" s="50" t="s">
        <v>10</v>
      </c>
      <c r="C45" s="51" t="s">
        <v>62</v>
      </c>
      <c r="D45" s="50" t="s">
        <v>63</v>
      </c>
      <c r="E45" s="50">
        <v>2</v>
      </c>
      <c r="F45" s="50" t="s">
        <v>49</v>
      </c>
      <c r="G45" s="54" t="s">
        <v>17</v>
      </c>
      <c r="H45" s="52" t="s">
        <v>23</v>
      </c>
      <c r="I45" s="610" t="str">
        <f>[1]Terracom!I45</f>
        <v>Não</v>
      </c>
      <c r="J45" s="610">
        <f>[1]Terracom!J45</f>
        <v>0</v>
      </c>
      <c r="K45" s="139" t="s">
        <v>296</v>
      </c>
      <c r="L45" s="670"/>
      <c r="N45" s="745">
        <f t="shared" si="0"/>
        <v>0</v>
      </c>
      <c r="O45" s="745">
        <f t="shared" si="0"/>
        <v>0</v>
      </c>
      <c r="P45" s="745"/>
      <c r="Q45" s="745"/>
    </row>
    <row r="46" spans="1:17" ht="11.1" customHeight="1" x14ac:dyDescent="0.25">
      <c r="A46" s="45" t="s">
        <v>316</v>
      </c>
      <c r="B46" s="50" t="s">
        <v>10</v>
      </c>
      <c r="C46" s="51" t="s">
        <v>62</v>
      </c>
      <c r="D46" s="50" t="s">
        <v>63</v>
      </c>
      <c r="E46" s="50">
        <v>3</v>
      </c>
      <c r="F46" s="50" t="s">
        <v>53</v>
      </c>
      <c r="G46" s="50" t="s">
        <v>14</v>
      </c>
      <c r="H46" s="52" t="s">
        <v>15</v>
      </c>
      <c r="I46" s="610" t="str">
        <f>[1]Terracom!I46</f>
        <v>Sim</v>
      </c>
      <c r="J46" s="610">
        <f>[1]Terracom!J46</f>
        <v>0</v>
      </c>
      <c r="K46" s="139" t="s">
        <v>360</v>
      </c>
      <c r="L46" s="53" t="s">
        <v>15</v>
      </c>
      <c r="N46" s="745">
        <f t="shared" si="0"/>
        <v>1</v>
      </c>
      <c r="O46" s="745">
        <f t="shared" si="0"/>
        <v>1</v>
      </c>
      <c r="P46" s="745">
        <f>N46*N47*N48*N49</f>
        <v>1</v>
      </c>
      <c r="Q46" s="745">
        <f>O46*O47*O48*O49</f>
        <v>1</v>
      </c>
    </row>
    <row r="47" spans="1:17" ht="11.1" customHeight="1" x14ac:dyDescent="0.25">
      <c r="A47" s="45" t="s">
        <v>316</v>
      </c>
      <c r="B47" s="50" t="s">
        <v>10</v>
      </c>
      <c r="C47" s="51" t="s">
        <v>62</v>
      </c>
      <c r="D47" s="50" t="s">
        <v>63</v>
      </c>
      <c r="E47" s="50">
        <v>3</v>
      </c>
      <c r="F47" s="50" t="s">
        <v>53</v>
      </c>
      <c r="G47" s="54" t="s">
        <v>21</v>
      </c>
      <c r="H47" s="52" t="s">
        <v>15</v>
      </c>
      <c r="I47" s="610" t="str">
        <f>[1]Terracom!I47</f>
        <v>Sim</v>
      </c>
      <c r="J47" s="610">
        <f>[1]Terracom!J47</f>
        <v>0</v>
      </c>
      <c r="K47" s="139" t="s">
        <v>134</v>
      </c>
      <c r="L47" s="55"/>
      <c r="N47" s="745">
        <f t="shared" si="0"/>
        <v>1</v>
      </c>
      <c r="O47" s="745">
        <f t="shared" si="0"/>
        <v>1</v>
      </c>
      <c r="P47" s="745"/>
      <c r="Q47" s="745"/>
    </row>
    <row r="48" spans="1:17" ht="11.1" customHeight="1" x14ac:dyDescent="0.25">
      <c r="A48" s="45" t="s">
        <v>316</v>
      </c>
      <c r="B48" s="50" t="s">
        <v>10</v>
      </c>
      <c r="C48" s="51" t="s">
        <v>62</v>
      </c>
      <c r="D48" s="50" t="s">
        <v>63</v>
      </c>
      <c r="E48" s="50">
        <v>3</v>
      </c>
      <c r="F48" s="50" t="s">
        <v>53</v>
      </c>
      <c r="G48" s="54" t="s">
        <v>19</v>
      </c>
      <c r="H48" s="52" t="s">
        <v>15</v>
      </c>
      <c r="I48" s="610" t="str">
        <f>[1]Terracom!I48</f>
        <v>Sim</v>
      </c>
      <c r="J48" s="610">
        <f>[1]Terracom!J48</f>
        <v>0</v>
      </c>
      <c r="K48" s="139" t="s">
        <v>133</v>
      </c>
      <c r="L48" s="55"/>
      <c r="N48" s="745">
        <f t="shared" si="0"/>
        <v>1</v>
      </c>
      <c r="O48" s="745">
        <f t="shared" si="0"/>
        <v>1</v>
      </c>
      <c r="P48" s="745"/>
      <c r="Q48" s="745"/>
    </row>
    <row r="49" spans="1:17" ht="11.1" customHeight="1" x14ac:dyDescent="0.25">
      <c r="A49" s="45" t="s">
        <v>316</v>
      </c>
      <c r="B49" s="50" t="s">
        <v>10</v>
      </c>
      <c r="C49" s="51" t="s">
        <v>62</v>
      </c>
      <c r="D49" s="50" t="s">
        <v>63</v>
      </c>
      <c r="E49" s="50">
        <v>3</v>
      </c>
      <c r="F49" s="50" t="s">
        <v>53</v>
      </c>
      <c r="G49" s="54" t="s">
        <v>17</v>
      </c>
      <c r="H49" s="52" t="s">
        <v>15</v>
      </c>
      <c r="I49" s="610" t="str">
        <f>[1]Terracom!I49</f>
        <v>Sim</v>
      </c>
      <c r="J49" s="610">
        <f>[1]Terracom!J49</f>
        <v>0</v>
      </c>
      <c r="K49" s="139" t="s">
        <v>132</v>
      </c>
      <c r="L49" s="670"/>
      <c r="N49" s="745">
        <f t="shared" si="0"/>
        <v>1</v>
      </c>
      <c r="O49" s="745">
        <f t="shared" si="0"/>
        <v>1</v>
      </c>
      <c r="P49" s="745"/>
      <c r="Q49" s="745"/>
    </row>
    <row r="50" spans="1:17" ht="11.1" customHeight="1" x14ac:dyDescent="0.25">
      <c r="A50" s="45" t="s">
        <v>316</v>
      </c>
      <c r="B50" s="50" t="s">
        <v>10</v>
      </c>
      <c r="C50" s="51" t="s">
        <v>62</v>
      </c>
      <c r="D50" s="50" t="s">
        <v>63</v>
      </c>
      <c r="E50" s="50">
        <v>4</v>
      </c>
      <c r="F50" s="50" t="s">
        <v>72</v>
      </c>
      <c r="G50" s="50" t="s">
        <v>14</v>
      </c>
      <c r="H50" s="52" t="s">
        <v>23</v>
      </c>
      <c r="I50" s="610" t="str">
        <f>[1]Terracom!I50</f>
        <v>Não</v>
      </c>
      <c r="J50" s="610">
        <f>[1]Terracom!J50</f>
        <v>0</v>
      </c>
      <c r="K50" s="139" t="s">
        <v>361</v>
      </c>
      <c r="L50" s="53" t="s">
        <v>23</v>
      </c>
      <c r="N50" s="745">
        <f t="shared" si="0"/>
        <v>0</v>
      </c>
      <c r="O50" s="745">
        <f t="shared" si="0"/>
        <v>0</v>
      </c>
      <c r="P50" s="745">
        <f>N50*N51*N52*N53</f>
        <v>0</v>
      </c>
      <c r="Q50" s="745">
        <f>O50*O51*O52*O53</f>
        <v>0</v>
      </c>
    </row>
    <row r="51" spans="1:17" ht="11.1" customHeight="1" x14ac:dyDescent="0.25">
      <c r="A51" s="45" t="s">
        <v>316</v>
      </c>
      <c r="B51" s="50" t="s">
        <v>10</v>
      </c>
      <c r="C51" s="51" t="s">
        <v>62</v>
      </c>
      <c r="D51" s="50" t="s">
        <v>63</v>
      </c>
      <c r="E51" s="50">
        <v>4</v>
      </c>
      <c r="F51" s="50" t="s">
        <v>72</v>
      </c>
      <c r="G51" s="54" t="s">
        <v>21</v>
      </c>
      <c r="H51" s="52" t="s">
        <v>23</v>
      </c>
      <c r="I51" s="610" t="str">
        <f>[1]Terracom!I51</f>
        <v>Não</v>
      </c>
      <c r="J51" s="610">
        <f>[1]Terracom!J51</f>
        <v>0</v>
      </c>
      <c r="K51" s="139" t="s">
        <v>362</v>
      </c>
      <c r="L51" s="55"/>
      <c r="N51" s="745">
        <f t="shared" si="0"/>
        <v>0</v>
      </c>
      <c r="O51" s="745">
        <f t="shared" si="0"/>
        <v>0</v>
      </c>
      <c r="P51" s="745"/>
      <c r="Q51" s="745"/>
    </row>
    <row r="52" spans="1:17" ht="11.1" customHeight="1" x14ac:dyDescent="0.25">
      <c r="A52" s="45" t="s">
        <v>316</v>
      </c>
      <c r="B52" s="50" t="s">
        <v>10</v>
      </c>
      <c r="C52" s="51" t="s">
        <v>62</v>
      </c>
      <c r="D52" s="50" t="s">
        <v>63</v>
      </c>
      <c r="E52" s="50">
        <v>4</v>
      </c>
      <c r="F52" s="50" t="s">
        <v>72</v>
      </c>
      <c r="G52" s="54" t="s">
        <v>19</v>
      </c>
      <c r="H52" s="52" t="s">
        <v>23</v>
      </c>
      <c r="I52" s="610" t="str">
        <f>[1]Terracom!I52</f>
        <v>Não</v>
      </c>
      <c r="J52" s="610">
        <f>[1]Terracom!J52</f>
        <v>0</v>
      </c>
      <c r="K52" s="139" t="s">
        <v>363</v>
      </c>
      <c r="L52" s="55"/>
      <c r="N52" s="745">
        <f t="shared" si="0"/>
        <v>0</v>
      </c>
      <c r="O52" s="745">
        <f t="shared" si="0"/>
        <v>0</v>
      </c>
      <c r="P52" s="745"/>
      <c r="Q52" s="745"/>
    </row>
    <row r="53" spans="1:17" ht="11.1" customHeight="1" x14ac:dyDescent="0.25">
      <c r="A53" s="45" t="s">
        <v>316</v>
      </c>
      <c r="B53" s="50" t="s">
        <v>10</v>
      </c>
      <c r="C53" s="51" t="s">
        <v>62</v>
      </c>
      <c r="D53" s="50" t="s">
        <v>63</v>
      </c>
      <c r="E53" s="50">
        <v>4</v>
      </c>
      <c r="F53" s="50" t="s">
        <v>72</v>
      </c>
      <c r="G53" s="54" t="s">
        <v>17</v>
      </c>
      <c r="H53" s="52" t="s">
        <v>23</v>
      </c>
      <c r="I53" s="610" t="str">
        <f>[1]Terracom!I53</f>
        <v>Não</v>
      </c>
      <c r="J53" s="610">
        <f>[1]Terracom!J53</f>
        <v>0</v>
      </c>
      <c r="K53" s="139" t="s">
        <v>362</v>
      </c>
      <c r="L53" s="670"/>
      <c r="N53" s="745">
        <f t="shared" si="0"/>
        <v>0</v>
      </c>
      <c r="O53" s="745">
        <f t="shared" si="0"/>
        <v>0</v>
      </c>
      <c r="P53" s="745"/>
      <c r="Q53" s="745"/>
    </row>
    <row r="54" spans="1:17" ht="11.1" customHeight="1" x14ac:dyDescent="0.25">
      <c r="A54" s="56" t="s">
        <v>316</v>
      </c>
      <c r="B54" s="64" t="s">
        <v>10</v>
      </c>
      <c r="C54" s="65" t="s">
        <v>77</v>
      </c>
      <c r="D54" s="64" t="s">
        <v>78</v>
      </c>
      <c r="E54" s="64">
        <v>1</v>
      </c>
      <c r="F54" s="64" t="s">
        <v>79</v>
      </c>
      <c r="G54" s="64" t="s">
        <v>14</v>
      </c>
      <c r="H54" s="66" t="s">
        <v>23</v>
      </c>
      <c r="I54" s="587" t="str">
        <f>[1]Terracom!I54</f>
        <v>Não</v>
      </c>
      <c r="J54" s="587">
        <f>[1]Terracom!J54</f>
        <v>0</v>
      </c>
      <c r="K54" s="138" t="s">
        <v>298</v>
      </c>
      <c r="L54" s="67" t="s">
        <v>23</v>
      </c>
      <c r="N54" s="745">
        <f t="shared" si="0"/>
        <v>0</v>
      </c>
      <c r="O54" s="745">
        <f t="shared" si="0"/>
        <v>0</v>
      </c>
      <c r="P54" s="745">
        <f>N54*N55*N56*N57</f>
        <v>0</v>
      </c>
      <c r="Q54" s="745">
        <f>O54*O55*O56*O57</f>
        <v>0</v>
      </c>
    </row>
    <row r="55" spans="1:17" ht="11.1" customHeight="1" x14ac:dyDescent="0.25">
      <c r="A55" s="56" t="s">
        <v>316</v>
      </c>
      <c r="B55" s="64" t="s">
        <v>10</v>
      </c>
      <c r="C55" s="65" t="s">
        <v>77</v>
      </c>
      <c r="D55" s="64" t="s">
        <v>78</v>
      </c>
      <c r="E55" s="64">
        <v>1</v>
      </c>
      <c r="F55" s="64" t="s">
        <v>79</v>
      </c>
      <c r="G55" s="68" t="s">
        <v>21</v>
      </c>
      <c r="H55" s="66" t="s">
        <v>23</v>
      </c>
      <c r="I55" s="587" t="str">
        <f>[1]Terracom!I55</f>
        <v>Não</v>
      </c>
      <c r="J55" s="587">
        <f>[1]Terracom!J55</f>
        <v>0</v>
      </c>
      <c r="K55" s="138" t="s">
        <v>301</v>
      </c>
      <c r="L55" s="69"/>
      <c r="N55" s="745">
        <f t="shared" si="0"/>
        <v>0</v>
      </c>
      <c r="O55" s="745">
        <f t="shared" si="0"/>
        <v>0</v>
      </c>
      <c r="P55" s="745"/>
      <c r="Q55" s="745"/>
    </row>
    <row r="56" spans="1:17" ht="11.1" customHeight="1" x14ac:dyDescent="0.25">
      <c r="A56" s="56" t="s">
        <v>316</v>
      </c>
      <c r="B56" s="64" t="s">
        <v>10</v>
      </c>
      <c r="C56" s="65" t="s">
        <v>77</v>
      </c>
      <c r="D56" s="64" t="s">
        <v>78</v>
      </c>
      <c r="E56" s="64">
        <v>1</v>
      </c>
      <c r="F56" s="64" t="s">
        <v>79</v>
      </c>
      <c r="G56" s="68" t="s">
        <v>19</v>
      </c>
      <c r="H56" s="66" t="s">
        <v>23</v>
      </c>
      <c r="I56" s="587" t="str">
        <f>[1]Terracom!I56</f>
        <v>Não</v>
      </c>
      <c r="J56" s="587">
        <f>[1]Terracom!J56</f>
        <v>0</v>
      </c>
      <c r="K56" s="138" t="s">
        <v>300</v>
      </c>
      <c r="L56" s="69"/>
      <c r="N56" s="745">
        <f t="shared" si="0"/>
        <v>0</v>
      </c>
      <c r="O56" s="745">
        <f t="shared" si="0"/>
        <v>0</v>
      </c>
      <c r="P56" s="745"/>
      <c r="Q56" s="745"/>
    </row>
    <row r="57" spans="1:17" ht="11.1" customHeight="1" x14ac:dyDescent="0.25">
      <c r="A57" s="56" t="s">
        <v>316</v>
      </c>
      <c r="B57" s="64" t="s">
        <v>10</v>
      </c>
      <c r="C57" s="65" t="s">
        <v>77</v>
      </c>
      <c r="D57" s="64" t="s">
        <v>78</v>
      </c>
      <c r="E57" s="64">
        <v>1</v>
      </c>
      <c r="F57" s="64" t="s">
        <v>79</v>
      </c>
      <c r="G57" s="68" t="s">
        <v>17</v>
      </c>
      <c r="H57" s="66" t="s">
        <v>23</v>
      </c>
      <c r="I57" s="587" t="str">
        <f>[1]Terracom!I57</f>
        <v>Não</v>
      </c>
      <c r="J57" s="587">
        <f>[1]Terracom!J57</f>
        <v>0</v>
      </c>
      <c r="K57" s="138" t="s">
        <v>299</v>
      </c>
      <c r="L57" s="70"/>
      <c r="N57" s="745">
        <f t="shared" si="0"/>
        <v>0</v>
      </c>
      <c r="O57" s="745">
        <f t="shared" si="0"/>
        <v>0</v>
      </c>
      <c r="P57" s="745"/>
      <c r="Q57" s="745"/>
    </row>
    <row r="58" spans="1:17" ht="11.1" customHeight="1" x14ac:dyDescent="0.25">
      <c r="A58" s="56" t="s">
        <v>316</v>
      </c>
      <c r="B58" s="64" t="s">
        <v>10</v>
      </c>
      <c r="C58" s="65" t="s">
        <v>77</v>
      </c>
      <c r="D58" s="64" t="s">
        <v>78</v>
      </c>
      <c r="E58" s="64">
        <v>2</v>
      </c>
      <c r="F58" s="64" t="s">
        <v>82</v>
      </c>
      <c r="G58" s="64" t="s">
        <v>14</v>
      </c>
      <c r="H58" s="66" t="s">
        <v>23</v>
      </c>
      <c r="I58" s="587" t="str">
        <f>[1]Terracom!I58</f>
        <v>Não</v>
      </c>
      <c r="J58" s="587">
        <f>[1]Terracom!J58</f>
        <v>0</v>
      </c>
      <c r="K58" s="138" t="s">
        <v>364</v>
      </c>
      <c r="L58" s="67" t="s">
        <v>23</v>
      </c>
      <c r="N58" s="745">
        <f t="shared" si="0"/>
        <v>0</v>
      </c>
      <c r="O58" s="745">
        <f t="shared" si="0"/>
        <v>0</v>
      </c>
      <c r="P58" s="745">
        <f>N58*N59*N60*N61</f>
        <v>0</v>
      </c>
      <c r="Q58" s="745">
        <f>O58*O59*O60*O61</f>
        <v>0</v>
      </c>
    </row>
    <row r="59" spans="1:17" ht="11.1" customHeight="1" x14ac:dyDescent="0.25">
      <c r="A59" s="56" t="s">
        <v>316</v>
      </c>
      <c r="B59" s="64" t="s">
        <v>10</v>
      </c>
      <c r="C59" s="65" t="s">
        <v>77</v>
      </c>
      <c r="D59" s="64" t="s">
        <v>78</v>
      </c>
      <c r="E59" s="64">
        <v>2</v>
      </c>
      <c r="F59" s="64" t="s">
        <v>82</v>
      </c>
      <c r="G59" s="68" t="s">
        <v>21</v>
      </c>
      <c r="H59" s="66" t="s">
        <v>23</v>
      </c>
      <c r="I59" s="587" t="str">
        <f>[1]Terracom!I59</f>
        <v>Não</v>
      </c>
      <c r="J59" s="587">
        <f>[1]Terracom!J59</f>
        <v>0</v>
      </c>
      <c r="K59" s="138" t="s">
        <v>304</v>
      </c>
      <c r="L59" s="69"/>
      <c r="N59" s="745">
        <f t="shared" si="0"/>
        <v>0</v>
      </c>
      <c r="O59" s="745">
        <f t="shared" si="0"/>
        <v>0</v>
      </c>
      <c r="P59" s="745"/>
      <c r="Q59" s="745"/>
    </row>
    <row r="60" spans="1:17" ht="11.1" customHeight="1" x14ac:dyDescent="0.25">
      <c r="A60" s="56" t="s">
        <v>316</v>
      </c>
      <c r="B60" s="64" t="s">
        <v>10</v>
      </c>
      <c r="C60" s="65" t="s">
        <v>77</v>
      </c>
      <c r="D60" s="64" t="s">
        <v>78</v>
      </c>
      <c r="E60" s="64">
        <v>2</v>
      </c>
      <c r="F60" s="64" t="s">
        <v>82</v>
      </c>
      <c r="G60" s="68" t="s">
        <v>19</v>
      </c>
      <c r="H60" s="66" t="s">
        <v>23</v>
      </c>
      <c r="I60" s="587" t="str">
        <f>[1]Terracom!I60</f>
        <v>Não</v>
      </c>
      <c r="J60" s="587">
        <f>[1]Terracom!J60</f>
        <v>0</v>
      </c>
      <c r="K60" s="138" t="s">
        <v>303</v>
      </c>
      <c r="L60" s="69"/>
      <c r="N60" s="745">
        <f t="shared" si="0"/>
        <v>0</v>
      </c>
      <c r="O60" s="745">
        <f t="shared" si="0"/>
        <v>0</v>
      </c>
      <c r="P60" s="745"/>
      <c r="Q60" s="745"/>
    </row>
    <row r="61" spans="1:17" ht="11.1" customHeight="1" x14ac:dyDescent="0.25">
      <c r="A61" s="56" t="s">
        <v>316</v>
      </c>
      <c r="B61" s="64" t="s">
        <v>10</v>
      </c>
      <c r="C61" s="65" t="s">
        <v>77</v>
      </c>
      <c r="D61" s="64" t="s">
        <v>78</v>
      </c>
      <c r="E61" s="64">
        <v>2</v>
      </c>
      <c r="F61" s="64" t="s">
        <v>82</v>
      </c>
      <c r="G61" s="68" t="s">
        <v>17</v>
      </c>
      <c r="H61" s="66" t="s">
        <v>23</v>
      </c>
      <c r="I61" s="587" t="str">
        <f>[1]Terracom!I61</f>
        <v>Não</v>
      </c>
      <c r="J61" s="587">
        <f>[1]Terracom!J61</f>
        <v>0</v>
      </c>
      <c r="K61" s="138" t="s">
        <v>302</v>
      </c>
      <c r="L61" s="70"/>
      <c r="N61" s="745">
        <f t="shared" si="0"/>
        <v>0</v>
      </c>
      <c r="O61" s="745">
        <f t="shared" si="0"/>
        <v>0</v>
      </c>
      <c r="P61" s="745"/>
      <c r="Q61" s="745"/>
    </row>
    <row r="62" spans="1:17" ht="11.1" customHeight="1" x14ac:dyDescent="0.25">
      <c r="A62" s="56" t="s">
        <v>316</v>
      </c>
      <c r="B62" s="64" t="s">
        <v>10</v>
      </c>
      <c r="C62" s="65" t="s">
        <v>77</v>
      </c>
      <c r="D62" s="64" t="s">
        <v>78</v>
      </c>
      <c r="E62" s="64">
        <v>3</v>
      </c>
      <c r="F62" s="64" t="s">
        <v>86</v>
      </c>
      <c r="G62" s="64" t="s">
        <v>14</v>
      </c>
      <c r="H62" s="587" t="s">
        <v>15</v>
      </c>
      <c r="I62" s="587" t="str">
        <f>[1]Terracom!I62</f>
        <v>Sim</v>
      </c>
      <c r="J62" s="587">
        <f>[1]Terracom!J62</f>
        <v>0</v>
      </c>
      <c r="K62" s="138" t="s">
        <v>305</v>
      </c>
      <c r="L62" s="67" t="s">
        <v>15</v>
      </c>
      <c r="N62" s="745">
        <f t="shared" si="0"/>
        <v>1</v>
      </c>
      <c r="O62" s="745">
        <f t="shared" si="0"/>
        <v>1</v>
      </c>
      <c r="P62" s="745">
        <f>N62*N63*N64*N65</f>
        <v>1</v>
      </c>
      <c r="Q62" s="745">
        <f>O62*O63*O64*O65</f>
        <v>1</v>
      </c>
    </row>
    <row r="63" spans="1:17" ht="11.1" customHeight="1" x14ac:dyDescent="0.25">
      <c r="A63" s="56" t="s">
        <v>316</v>
      </c>
      <c r="B63" s="64" t="s">
        <v>10</v>
      </c>
      <c r="C63" s="65" t="s">
        <v>77</v>
      </c>
      <c r="D63" s="64" t="s">
        <v>78</v>
      </c>
      <c r="E63" s="64">
        <v>3</v>
      </c>
      <c r="F63" s="64" t="s">
        <v>86</v>
      </c>
      <c r="G63" s="68" t="s">
        <v>21</v>
      </c>
      <c r="H63" s="587" t="s">
        <v>15</v>
      </c>
      <c r="I63" s="587" t="str">
        <f>[1]Terracom!I63</f>
        <v>Sim</v>
      </c>
      <c r="J63" s="587">
        <f>[1]Terracom!J63</f>
        <v>0</v>
      </c>
      <c r="K63" s="138" t="s">
        <v>89</v>
      </c>
      <c r="L63" s="69"/>
      <c r="N63" s="745">
        <f t="shared" si="0"/>
        <v>1</v>
      </c>
      <c r="O63" s="745">
        <f t="shared" si="0"/>
        <v>1</v>
      </c>
      <c r="P63" s="745"/>
      <c r="Q63" s="745"/>
    </row>
    <row r="64" spans="1:17" ht="11.1" customHeight="1" x14ac:dyDescent="0.25">
      <c r="A64" s="56" t="s">
        <v>316</v>
      </c>
      <c r="B64" s="64" t="s">
        <v>10</v>
      </c>
      <c r="C64" s="65" t="s">
        <v>77</v>
      </c>
      <c r="D64" s="64" t="s">
        <v>78</v>
      </c>
      <c r="E64" s="64">
        <v>3</v>
      </c>
      <c r="F64" s="64" t="s">
        <v>86</v>
      </c>
      <c r="G64" s="68" t="s">
        <v>19</v>
      </c>
      <c r="H64" s="587" t="s">
        <v>15</v>
      </c>
      <c r="I64" s="936" t="s">
        <v>108</v>
      </c>
      <c r="J64" s="587"/>
      <c r="K64" s="138" t="s">
        <v>70</v>
      </c>
      <c r="L64" s="69"/>
      <c r="N64" s="745">
        <f t="shared" si="0"/>
        <v>1</v>
      </c>
      <c r="O64" s="745">
        <f t="shared" si="0"/>
        <v>1</v>
      </c>
      <c r="P64" s="745"/>
      <c r="Q64" s="745"/>
    </row>
    <row r="65" spans="1:17" ht="11.1" customHeight="1" x14ac:dyDescent="0.25">
      <c r="A65" s="56" t="s">
        <v>316</v>
      </c>
      <c r="B65" s="64" t="s">
        <v>10</v>
      </c>
      <c r="C65" s="65" t="s">
        <v>77</v>
      </c>
      <c r="D65" s="64" t="s">
        <v>78</v>
      </c>
      <c r="E65" s="64">
        <v>3</v>
      </c>
      <c r="F65" s="64" t="s">
        <v>86</v>
      </c>
      <c r="G65" s="68" t="s">
        <v>17</v>
      </c>
      <c r="H65" s="587" t="s">
        <v>15</v>
      </c>
      <c r="I65" s="587" t="str">
        <f>[1]Terracom!I65</f>
        <v>Sim</v>
      </c>
      <c r="J65" s="587">
        <f>[1]Terracom!J65</f>
        <v>0</v>
      </c>
      <c r="K65" s="138" t="s">
        <v>145</v>
      </c>
      <c r="L65" s="70"/>
      <c r="N65" s="745">
        <f t="shared" si="0"/>
        <v>1</v>
      </c>
      <c r="O65" s="745">
        <f t="shared" si="0"/>
        <v>1</v>
      </c>
      <c r="P65" s="745"/>
      <c r="Q65" s="745"/>
    </row>
    <row r="66" spans="1:17" ht="11.1" customHeight="1" x14ac:dyDescent="0.25">
      <c r="A66" s="56" t="s">
        <v>316</v>
      </c>
      <c r="B66" s="64" t="s">
        <v>10</v>
      </c>
      <c r="C66" s="65" t="s">
        <v>77</v>
      </c>
      <c r="D66" s="64" t="s">
        <v>78</v>
      </c>
      <c r="E66" s="64">
        <v>4</v>
      </c>
      <c r="F66" s="64" t="s">
        <v>90</v>
      </c>
      <c r="G66" s="64" t="s">
        <v>14</v>
      </c>
      <c r="H66" s="587" t="s">
        <v>15</v>
      </c>
      <c r="I66" s="587" t="str">
        <f>[1]Terracom!I66</f>
        <v>Sim</v>
      </c>
      <c r="J66" s="587">
        <f>[1]Terracom!J66</f>
        <v>0</v>
      </c>
      <c r="K66" s="138" t="s">
        <v>191</v>
      </c>
      <c r="L66" s="67" t="s">
        <v>15</v>
      </c>
      <c r="N66" s="745">
        <f t="shared" si="0"/>
        <v>1</v>
      </c>
      <c r="O66" s="745">
        <f t="shared" si="0"/>
        <v>1</v>
      </c>
      <c r="P66" s="745">
        <f>N66*N67*N68*N69</f>
        <v>1</v>
      </c>
      <c r="Q66" s="745">
        <f>O66*O67*O68*O69</f>
        <v>1</v>
      </c>
    </row>
    <row r="67" spans="1:17" ht="11.1" customHeight="1" x14ac:dyDescent="0.25">
      <c r="A67" s="56" t="s">
        <v>316</v>
      </c>
      <c r="B67" s="64" t="s">
        <v>10</v>
      </c>
      <c r="C67" s="65" t="s">
        <v>77</v>
      </c>
      <c r="D67" s="64" t="s">
        <v>78</v>
      </c>
      <c r="E67" s="64">
        <v>4</v>
      </c>
      <c r="F67" s="64" t="s">
        <v>90</v>
      </c>
      <c r="G67" s="68" t="s">
        <v>21</v>
      </c>
      <c r="H67" s="587" t="s">
        <v>15</v>
      </c>
      <c r="I67" s="587" t="str">
        <f>[1]Terracom!I67</f>
        <v>Sim</v>
      </c>
      <c r="J67" s="587">
        <f>[1]Terracom!J67</f>
        <v>0</v>
      </c>
      <c r="K67" s="138" t="s">
        <v>234</v>
      </c>
      <c r="L67" s="69"/>
      <c r="N67" s="745">
        <f t="shared" ref="N67:O130" si="1">IF(OR(H67="Sim",H67="sim"),1,0)</f>
        <v>1</v>
      </c>
      <c r="O67" s="745">
        <f t="shared" si="1"/>
        <v>1</v>
      </c>
      <c r="P67" s="745"/>
      <c r="Q67" s="745"/>
    </row>
    <row r="68" spans="1:17" ht="11.1" customHeight="1" x14ac:dyDescent="0.25">
      <c r="A68" s="56" t="s">
        <v>316</v>
      </c>
      <c r="B68" s="64" t="s">
        <v>10</v>
      </c>
      <c r="C68" s="65" t="s">
        <v>77</v>
      </c>
      <c r="D68" s="64" t="s">
        <v>78</v>
      </c>
      <c r="E68" s="64">
        <v>4</v>
      </c>
      <c r="F68" s="64" t="s">
        <v>90</v>
      </c>
      <c r="G68" s="68" t="s">
        <v>19</v>
      </c>
      <c r="H68" s="587" t="s">
        <v>15</v>
      </c>
      <c r="I68" s="936" t="s">
        <v>108</v>
      </c>
      <c r="J68" s="587"/>
      <c r="K68" s="138" t="s">
        <v>365</v>
      </c>
      <c r="L68" s="69"/>
      <c r="N68" s="745">
        <f t="shared" si="1"/>
        <v>1</v>
      </c>
      <c r="O68" s="745">
        <f t="shared" si="1"/>
        <v>1</v>
      </c>
      <c r="P68" s="745"/>
      <c r="Q68" s="745"/>
    </row>
    <row r="69" spans="1:17" ht="11.1" customHeight="1" x14ac:dyDescent="0.25">
      <c r="A69" s="56" t="s">
        <v>316</v>
      </c>
      <c r="B69" s="64" t="s">
        <v>10</v>
      </c>
      <c r="C69" s="65" t="s">
        <v>77</v>
      </c>
      <c r="D69" s="64" t="s">
        <v>78</v>
      </c>
      <c r="E69" s="64">
        <v>4</v>
      </c>
      <c r="F69" s="64" t="s">
        <v>90</v>
      </c>
      <c r="G69" s="68" t="s">
        <v>17</v>
      </c>
      <c r="H69" s="587" t="s">
        <v>15</v>
      </c>
      <c r="I69" s="587" t="str">
        <f>[1]Terracom!I69</f>
        <v>Sim</v>
      </c>
      <c r="J69" s="587">
        <f>[1]Terracom!J69</f>
        <v>0</v>
      </c>
      <c r="K69" s="138" t="s">
        <v>192</v>
      </c>
      <c r="L69" s="70"/>
      <c r="N69" s="745">
        <f t="shared" si="1"/>
        <v>1</v>
      </c>
      <c r="O69" s="745">
        <f t="shared" si="1"/>
        <v>1</v>
      </c>
      <c r="P69" s="745"/>
      <c r="Q69" s="745"/>
    </row>
    <row r="70" spans="1:17" ht="11.1" customHeight="1" x14ac:dyDescent="0.25">
      <c r="A70" s="45" t="s">
        <v>316</v>
      </c>
      <c r="B70" s="46" t="s">
        <v>10</v>
      </c>
      <c r="C70" s="47" t="s">
        <v>95</v>
      </c>
      <c r="D70" s="46" t="s">
        <v>96</v>
      </c>
      <c r="E70" s="46">
        <v>1</v>
      </c>
      <c r="F70" s="46" t="s">
        <v>97</v>
      </c>
      <c r="G70" s="46" t="s">
        <v>14</v>
      </c>
      <c r="H70" s="9" t="s">
        <v>23</v>
      </c>
      <c r="I70" s="707" t="s">
        <v>108</v>
      </c>
      <c r="J70" s="707">
        <f>[1]Terracom!J70</f>
        <v>0</v>
      </c>
      <c r="K70" s="130" t="s">
        <v>306</v>
      </c>
      <c r="L70" s="48" t="s">
        <v>23</v>
      </c>
      <c r="N70" s="745">
        <f t="shared" si="1"/>
        <v>0</v>
      </c>
      <c r="O70" s="745">
        <f t="shared" si="1"/>
        <v>1</v>
      </c>
      <c r="P70" s="745">
        <f>N70*N71*N72*N73</f>
        <v>0</v>
      </c>
      <c r="Q70" s="745">
        <f>O70*O71*O72*O73</f>
        <v>1</v>
      </c>
    </row>
    <row r="71" spans="1:17" ht="11.1" customHeight="1" x14ac:dyDescent="0.25">
      <c r="A71" s="45" t="s">
        <v>316</v>
      </c>
      <c r="B71" s="46" t="s">
        <v>10</v>
      </c>
      <c r="C71" s="47" t="s">
        <v>95</v>
      </c>
      <c r="D71" s="46" t="s">
        <v>96</v>
      </c>
      <c r="E71" s="46">
        <v>1</v>
      </c>
      <c r="F71" s="46" t="s">
        <v>97</v>
      </c>
      <c r="G71" s="45" t="s">
        <v>21</v>
      </c>
      <c r="H71" s="9" t="s">
        <v>15</v>
      </c>
      <c r="I71" s="707" t="s">
        <v>108</v>
      </c>
      <c r="J71" s="707">
        <f>[1]Terracom!J71</f>
        <v>0</v>
      </c>
      <c r="K71" s="130" t="s">
        <v>309</v>
      </c>
      <c r="L71" s="148"/>
      <c r="N71" s="745">
        <f t="shared" si="1"/>
        <v>1</v>
      </c>
      <c r="O71" s="745">
        <f t="shared" si="1"/>
        <v>1</v>
      </c>
      <c r="P71" s="745"/>
      <c r="Q71" s="745"/>
    </row>
    <row r="72" spans="1:17" ht="11.1" customHeight="1" x14ac:dyDescent="0.25">
      <c r="A72" s="45" t="s">
        <v>316</v>
      </c>
      <c r="B72" s="46" t="s">
        <v>10</v>
      </c>
      <c r="C72" s="47" t="s">
        <v>95</v>
      </c>
      <c r="D72" s="46" t="s">
        <v>96</v>
      </c>
      <c r="E72" s="46">
        <v>1</v>
      </c>
      <c r="F72" s="46" t="s">
        <v>97</v>
      </c>
      <c r="G72" s="45" t="s">
        <v>19</v>
      </c>
      <c r="H72" s="9" t="s">
        <v>23</v>
      </c>
      <c r="I72" s="707" t="s">
        <v>108</v>
      </c>
      <c r="J72" s="707">
        <f>[1]Terracom!J72</f>
        <v>0</v>
      </c>
      <c r="K72" s="130" t="s">
        <v>308</v>
      </c>
      <c r="L72" s="148"/>
      <c r="N72" s="745">
        <f t="shared" si="1"/>
        <v>0</v>
      </c>
      <c r="O72" s="745">
        <f t="shared" si="1"/>
        <v>1</v>
      </c>
      <c r="P72" s="745"/>
      <c r="Q72" s="745"/>
    </row>
    <row r="73" spans="1:17" ht="11.1" customHeight="1" thickBot="1" x14ac:dyDescent="0.3">
      <c r="A73" s="180" t="s">
        <v>316</v>
      </c>
      <c r="B73" s="542" t="s">
        <v>10</v>
      </c>
      <c r="C73" s="562" t="s">
        <v>95</v>
      </c>
      <c r="D73" s="542" t="s">
        <v>96</v>
      </c>
      <c r="E73" s="542">
        <v>1</v>
      </c>
      <c r="F73" s="542" t="s">
        <v>97</v>
      </c>
      <c r="G73" s="180" t="s">
        <v>17</v>
      </c>
      <c r="H73" s="607" t="s">
        <v>15</v>
      </c>
      <c r="I73" s="707" t="s">
        <v>108</v>
      </c>
      <c r="J73" s="734">
        <f>[1]Terracom!J73</f>
        <v>0</v>
      </c>
      <c r="K73" s="646" t="s">
        <v>307</v>
      </c>
      <c r="L73" s="148"/>
      <c r="N73" s="745">
        <f t="shared" si="1"/>
        <v>1</v>
      </c>
      <c r="O73" s="745">
        <f t="shared" si="1"/>
        <v>1</v>
      </c>
      <c r="P73" s="745"/>
      <c r="Q73" s="745"/>
    </row>
    <row r="74" spans="1:17" ht="11.1" customHeight="1" x14ac:dyDescent="0.25">
      <c r="A74" s="183" t="s">
        <v>316</v>
      </c>
      <c r="B74" s="545" t="s">
        <v>10</v>
      </c>
      <c r="C74" s="565" t="s">
        <v>95</v>
      </c>
      <c r="D74" s="545" t="s">
        <v>96</v>
      </c>
      <c r="E74" s="545">
        <v>2</v>
      </c>
      <c r="F74" s="545" t="s">
        <v>102</v>
      </c>
      <c r="G74" s="545" t="s">
        <v>14</v>
      </c>
      <c r="H74" s="614" t="s">
        <v>23</v>
      </c>
      <c r="I74" s="735" t="s">
        <v>108</v>
      </c>
      <c r="J74" s="735">
        <f>[1]Terracom!J74</f>
        <v>0</v>
      </c>
      <c r="K74" s="650" t="s">
        <v>310</v>
      </c>
      <c r="L74" s="679" t="s">
        <v>23</v>
      </c>
      <c r="N74" s="745">
        <f t="shared" si="1"/>
        <v>0</v>
      </c>
      <c r="O74" s="745">
        <f t="shared" si="1"/>
        <v>1</v>
      </c>
      <c r="P74" s="745">
        <f>N74*N75*N76*N77</f>
        <v>0</v>
      </c>
      <c r="Q74" s="745">
        <f>O74*O75*O76*O77</f>
        <v>1</v>
      </c>
    </row>
    <row r="75" spans="1:17" ht="11.1" customHeight="1" x14ac:dyDescent="0.25">
      <c r="A75" s="184" t="s">
        <v>316</v>
      </c>
      <c r="B75" s="46" t="s">
        <v>10</v>
      </c>
      <c r="C75" s="47" t="s">
        <v>95</v>
      </c>
      <c r="D75" s="46" t="s">
        <v>96</v>
      </c>
      <c r="E75" s="46">
        <v>2</v>
      </c>
      <c r="F75" s="46" t="s">
        <v>102</v>
      </c>
      <c r="G75" s="45" t="s">
        <v>21</v>
      </c>
      <c r="H75" s="9" t="s">
        <v>23</v>
      </c>
      <c r="I75" s="707" t="s">
        <v>108</v>
      </c>
      <c r="J75" s="707">
        <f>[1]Terracom!J75</f>
        <v>0</v>
      </c>
      <c r="K75" s="130" t="s">
        <v>310</v>
      </c>
      <c r="L75" s="682"/>
      <c r="N75" s="745">
        <f t="shared" si="1"/>
        <v>0</v>
      </c>
      <c r="O75" s="745">
        <f t="shared" si="1"/>
        <v>1</v>
      </c>
      <c r="P75" s="745"/>
      <c r="Q75" s="745"/>
    </row>
    <row r="76" spans="1:17" ht="11.1" customHeight="1" x14ac:dyDescent="0.25">
      <c r="A76" s="184" t="s">
        <v>316</v>
      </c>
      <c r="B76" s="46" t="s">
        <v>10</v>
      </c>
      <c r="C76" s="47" t="s">
        <v>95</v>
      </c>
      <c r="D76" s="46" t="s">
        <v>96</v>
      </c>
      <c r="E76" s="46">
        <v>2</v>
      </c>
      <c r="F76" s="46" t="s">
        <v>102</v>
      </c>
      <c r="G76" s="45" t="s">
        <v>19</v>
      </c>
      <c r="H76" s="9" t="s">
        <v>23</v>
      </c>
      <c r="I76" s="707" t="s">
        <v>108</v>
      </c>
      <c r="J76" s="707">
        <f>[1]Terracom!J76</f>
        <v>0</v>
      </c>
      <c r="K76" s="130" t="s">
        <v>310</v>
      </c>
      <c r="L76" s="682"/>
      <c r="N76" s="745">
        <f t="shared" si="1"/>
        <v>0</v>
      </c>
      <c r="O76" s="745">
        <f t="shared" si="1"/>
        <v>1</v>
      </c>
      <c r="P76" s="745"/>
      <c r="Q76" s="745"/>
    </row>
    <row r="77" spans="1:17" ht="11.1" customHeight="1" thickBot="1" x14ac:dyDescent="0.3">
      <c r="A77" s="185" t="s">
        <v>316</v>
      </c>
      <c r="B77" s="546" t="s">
        <v>10</v>
      </c>
      <c r="C77" s="566" t="s">
        <v>95</v>
      </c>
      <c r="D77" s="546" t="s">
        <v>96</v>
      </c>
      <c r="E77" s="546">
        <v>2</v>
      </c>
      <c r="F77" s="546" t="s">
        <v>102</v>
      </c>
      <c r="G77" s="580" t="s">
        <v>17</v>
      </c>
      <c r="H77" s="616" t="s">
        <v>23</v>
      </c>
      <c r="I77" s="736" t="s">
        <v>108</v>
      </c>
      <c r="J77" s="736">
        <f>[1]Terracom!J77</f>
        <v>0</v>
      </c>
      <c r="K77" s="653" t="s">
        <v>310</v>
      </c>
      <c r="L77" s="681"/>
      <c r="N77" s="745">
        <f t="shared" si="1"/>
        <v>0</v>
      </c>
      <c r="O77" s="745">
        <f t="shared" si="1"/>
        <v>1</v>
      </c>
      <c r="P77" s="745"/>
      <c r="Q77" s="745"/>
    </row>
    <row r="78" spans="1:17" ht="11.1" customHeight="1" thickBot="1" x14ac:dyDescent="0.3">
      <c r="A78" s="512" t="s">
        <v>316</v>
      </c>
      <c r="B78" s="532" t="s">
        <v>366</v>
      </c>
      <c r="C78" s="552" t="s">
        <v>317</v>
      </c>
      <c r="D78" s="532" t="s">
        <v>318</v>
      </c>
      <c r="E78" s="532">
        <v>1</v>
      </c>
      <c r="F78" s="532" t="s">
        <v>817</v>
      </c>
      <c r="G78" s="532" t="s">
        <v>14</v>
      </c>
      <c r="H78" s="588" t="s">
        <v>15</v>
      </c>
      <c r="I78" s="938" t="s">
        <v>108</v>
      </c>
      <c r="J78" s="736"/>
      <c r="K78" s="635" t="s">
        <v>1043</v>
      </c>
      <c r="L78" s="424" t="s">
        <v>1045</v>
      </c>
      <c r="N78" s="745">
        <f t="shared" si="1"/>
        <v>1</v>
      </c>
      <c r="O78" s="745">
        <f t="shared" si="1"/>
        <v>1</v>
      </c>
      <c r="P78" s="745">
        <f>N78*N79*N80*N81</f>
        <v>1</v>
      </c>
      <c r="Q78" s="745">
        <f>O78*O79*O80*O81</f>
        <v>1</v>
      </c>
    </row>
    <row r="79" spans="1:17" ht="11.1" customHeight="1" x14ac:dyDescent="0.25">
      <c r="A79" s="169" t="s">
        <v>316</v>
      </c>
      <c r="B79" s="170" t="s">
        <v>366</v>
      </c>
      <c r="C79" s="171" t="s">
        <v>317</v>
      </c>
      <c r="D79" s="170" t="s">
        <v>318</v>
      </c>
      <c r="E79" s="170">
        <v>1</v>
      </c>
      <c r="F79" s="170" t="s">
        <v>817</v>
      </c>
      <c r="G79" s="169" t="s">
        <v>21</v>
      </c>
      <c r="H79" s="168" t="s">
        <v>15</v>
      </c>
      <c r="I79" s="939" t="s">
        <v>108</v>
      </c>
      <c r="J79" s="474">
        <f>[1]Terracom!J79</f>
        <v>0</v>
      </c>
      <c r="K79" s="172" t="s">
        <v>1044</v>
      </c>
      <c r="L79" s="424"/>
      <c r="N79" s="745">
        <f t="shared" si="1"/>
        <v>1</v>
      </c>
      <c r="O79" s="745">
        <f t="shared" si="1"/>
        <v>1</v>
      </c>
      <c r="P79" s="745"/>
      <c r="Q79" s="745"/>
    </row>
    <row r="80" spans="1:17" ht="11.1" customHeight="1" x14ac:dyDescent="0.25">
      <c r="A80" s="169" t="s">
        <v>316</v>
      </c>
      <c r="B80" s="170" t="s">
        <v>366</v>
      </c>
      <c r="C80" s="171" t="s">
        <v>317</v>
      </c>
      <c r="D80" s="170" t="s">
        <v>318</v>
      </c>
      <c r="E80" s="170">
        <v>1</v>
      </c>
      <c r="F80" s="170" t="s">
        <v>817</v>
      </c>
      <c r="G80" s="169" t="s">
        <v>19</v>
      </c>
      <c r="H80" s="168" t="s">
        <v>15</v>
      </c>
      <c r="I80" s="939" t="s">
        <v>108</v>
      </c>
      <c r="J80" s="474">
        <f>[1]Terracom!J80</f>
        <v>0</v>
      </c>
      <c r="K80" s="172" t="s">
        <v>1044</v>
      </c>
      <c r="L80" s="424"/>
      <c r="N80" s="745">
        <f t="shared" si="1"/>
        <v>1</v>
      </c>
      <c r="O80" s="745">
        <f t="shared" si="1"/>
        <v>1</v>
      </c>
      <c r="P80" s="745"/>
      <c r="Q80" s="745"/>
    </row>
    <row r="81" spans="1:17" ht="11.1" customHeight="1" thickBot="1" x14ac:dyDescent="0.3">
      <c r="A81" s="530" t="s">
        <v>316</v>
      </c>
      <c r="B81" s="551" t="s">
        <v>366</v>
      </c>
      <c r="C81" s="571" t="s">
        <v>317</v>
      </c>
      <c r="D81" s="551" t="s">
        <v>318</v>
      </c>
      <c r="E81" s="551">
        <v>1</v>
      </c>
      <c r="F81" s="551" t="s">
        <v>817</v>
      </c>
      <c r="G81" s="530" t="s">
        <v>17</v>
      </c>
      <c r="H81" s="632" t="s">
        <v>15</v>
      </c>
      <c r="I81" s="940" t="s">
        <v>108</v>
      </c>
      <c r="J81" s="738">
        <f>[1]Terracom!J81</f>
        <v>0</v>
      </c>
      <c r="K81" s="664" t="s">
        <v>1043</v>
      </c>
      <c r="L81" s="424"/>
      <c r="N81" s="745">
        <f t="shared" si="1"/>
        <v>1</v>
      </c>
      <c r="O81" s="745">
        <f t="shared" si="1"/>
        <v>1</v>
      </c>
      <c r="P81" s="745"/>
      <c r="Q81" s="745"/>
    </row>
    <row r="82" spans="1:17" ht="11.1" customHeight="1" x14ac:dyDescent="0.25">
      <c r="A82" s="527" t="s">
        <v>316</v>
      </c>
      <c r="B82" s="549" t="s">
        <v>366</v>
      </c>
      <c r="C82" s="569" t="s">
        <v>317</v>
      </c>
      <c r="D82" s="549" t="s">
        <v>318</v>
      </c>
      <c r="E82" s="549">
        <v>2</v>
      </c>
      <c r="F82" s="549" t="s">
        <v>821</v>
      </c>
      <c r="G82" s="549" t="s">
        <v>14</v>
      </c>
      <c r="H82" s="627" t="s">
        <v>15</v>
      </c>
      <c r="I82" s="739" t="str">
        <f>[1]Terracom!I82</f>
        <v>sim</v>
      </c>
      <c r="J82" s="739">
        <f>[1]Terracom!J82</f>
        <v>0</v>
      </c>
      <c r="K82" s="660" t="s">
        <v>1046</v>
      </c>
      <c r="L82" s="687" t="s">
        <v>15</v>
      </c>
      <c r="N82" s="745">
        <f t="shared" si="1"/>
        <v>1</v>
      </c>
      <c r="O82" s="745">
        <f t="shared" si="1"/>
        <v>1</v>
      </c>
      <c r="P82" s="745">
        <f>N82*N83*N84*N85</f>
        <v>1</v>
      </c>
      <c r="Q82" s="745">
        <f>O82*O83*O84*O85</f>
        <v>1</v>
      </c>
    </row>
    <row r="83" spans="1:17" ht="11.1" customHeight="1" x14ac:dyDescent="0.25">
      <c r="A83" s="528" t="s">
        <v>316</v>
      </c>
      <c r="B83" s="170" t="s">
        <v>366</v>
      </c>
      <c r="C83" s="171" t="s">
        <v>317</v>
      </c>
      <c r="D83" s="170" t="s">
        <v>318</v>
      </c>
      <c r="E83" s="170">
        <v>2</v>
      </c>
      <c r="F83" s="170" t="s">
        <v>821</v>
      </c>
      <c r="G83" s="169" t="s">
        <v>21</v>
      </c>
      <c r="H83" s="168" t="s">
        <v>15</v>
      </c>
      <c r="I83" s="474" t="str">
        <f>[1]Terracom!I83</f>
        <v>Sim</v>
      </c>
      <c r="J83" s="474">
        <f>[1]Terracom!J83</f>
        <v>0</v>
      </c>
      <c r="K83" s="172" t="s">
        <v>1048</v>
      </c>
      <c r="L83" s="689"/>
      <c r="N83" s="745">
        <f t="shared" si="1"/>
        <v>1</v>
      </c>
      <c r="O83" s="745">
        <f t="shared" si="1"/>
        <v>1</v>
      </c>
      <c r="P83" s="745"/>
      <c r="Q83" s="745"/>
    </row>
    <row r="84" spans="1:17" ht="11.1" customHeight="1" x14ac:dyDescent="0.25">
      <c r="A84" s="528" t="s">
        <v>316</v>
      </c>
      <c r="B84" s="170" t="s">
        <v>366</v>
      </c>
      <c r="C84" s="171" t="s">
        <v>317</v>
      </c>
      <c r="D84" s="170" t="s">
        <v>318</v>
      </c>
      <c r="E84" s="170">
        <v>2</v>
      </c>
      <c r="F84" s="170" t="s">
        <v>821</v>
      </c>
      <c r="G84" s="169" t="s">
        <v>19</v>
      </c>
      <c r="H84" s="168" t="s">
        <v>15</v>
      </c>
      <c r="I84" s="474" t="str">
        <f>[1]Terracom!I84</f>
        <v>Sim</v>
      </c>
      <c r="J84" s="474">
        <f>[1]Terracom!J84</f>
        <v>0</v>
      </c>
      <c r="K84" s="172" t="s">
        <v>1047</v>
      </c>
      <c r="L84" s="689"/>
      <c r="N84" s="745">
        <f t="shared" si="1"/>
        <v>1</v>
      </c>
      <c r="O84" s="745">
        <f t="shared" si="1"/>
        <v>1</v>
      </c>
      <c r="P84" s="745"/>
      <c r="Q84" s="745"/>
    </row>
    <row r="85" spans="1:17" ht="11.1" customHeight="1" thickBot="1" x14ac:dyDescent="0.3">
      <c r="A85" s="529" t="s">
        <v>316</v>
      </c>
      <c r="B85" s="550" t="s">
        <v>366</v>
      </c>
      <c r="C85" s="570" t="s">
        <v>317</v>
      </c>
      <c r="D85" s="550" t="s">
        <v>318</v>
      </c>
      <c r="E85" s="550">
        <v>2</v>
      </c>
      <c r="F85" s="550" t="s">
        <v>821</v>
      </c>
      <c r="G85" s="582" t="s">
        <v>17</v>
      </c>
      <c r="H85" s="628" t="s">
        <v>15</v>
      </c>
      <c r="I85" s="740" t="str">
        <f>[1]Terracom!I85</f>
        <v>Sim</v>
      </c>
      <c r="J85" s="740">
        <f>[1]Terracom!J85</f>
        <v>0</v>
      </c>
      <c r="K85" s="661" t="s">
        <v>1046</v>
      </c>
      <c r="L85" s="691"/>
      <c r="N85" s="745">
        <f t="shared" si="1"/>
        <v>1</v>
      </c>
      <c r="O85" s="745">
        <f t="shared" si="1"/>
        <v>1</v>
      </c>
      <c r="P85" s="745"/>
      <c r="Q85" s="745"/>
    </row>
    <row r="86" spans="1:17" ht="11.1" customHeight="1" x14ac:dyDescent="0.25">
      <c r="A86" s="512" t="s">
        <v>316</v>
      </c>
      <c r="B86" s="532" t="s">
        <v>366</v>
      </c>
      <c r="C86" s="552" t="s">
        <v>317</v>
      </c>
      <c r="D86" s="532" t="s">
        <v>318</v>
      </c>
      <c r="E86" s="532">
        <v>3</v>
      </c>
      <c r="F86" s="532" t="s">
        <v>825</v>
      </c>
      <c r="G86" s="532" t="s">
        <v>14</v>
      </c>
      <c r="H86" s="588" t="s">
        <v>15</v>
      </c>
      <c r="I86" s="737" t="str">
        <f>[1]Terracom!I86</f>
        <v>sim</v>
      </c>
      <c r="J86" s="737">
        <f>[1]Terracom!J86</f>
        <v>0</v>
      </c>
      <c r="K86" s="635" t="s">
        <v>34</v>
      </c>
      <c r="L86" s="424" t="s">
        <v>108</v>
      </c>
      <c r="N86" s="745">
        <f t="shared" si="1"/>
        <v>1</v>
      </c>
      <c r="O86" s="745">
        <f t="shared" si="1"/>
        <v>1</v>
      </c>
      <c r="P86" s="745">
        <f>N86*N87*N88*N89</f>
        <v>1</v>
      </c>
      <c r="Q86" s="745">
        <f>O86*O87*O88*O89</f>
        <v>1</v>
      </c>
    </row>
    <row r="87" spans="1:17" ht="11.1" customHeight="1" x14ac:dyDescent="0.25">
      <c r="A87" s="169" t="s">
        <v>316</v>
      </c>
      <c r="B87" s="170" t="s">
        <v>366</v>
      </c>
      <c r="C87" s="171" t="s">
        <v>317</v>
      </c>
      <c r="D87" s="170" t="s">
        <v>318</v>
      </c>
      <c r="E87" s="170">
        <v>3</v>
      </c>
      <c r="F87" s="170" t="s">
        <v>825</v>
      </c>
      <c r="G87" s="169" t="s">
        <v>21</v>
      </c>
      <c r="H87" s="168" t="s">
        <v>15</v>
      </c>
      <c r="I87" s="474" t="str">
        <f>[1]Terracom!I87</f>
        <v>Sim</v>
      </c>
      <c r="J87" s="474">
        <f>[1]Terracom!J87</f>
        <v>0</v>
      </c>
      <c r="K87" s="172" t="s">
        <v>1025</v>
      </c>
      <c r="L87" s="424"/>
      <c r="N87" s="745">
        <f t="shared" si="1"/>
        <v>1</v>
      </c>
      <c r="O87" s="745">
        <f t="shared" si="1"/>
        <v>1</v>
      </c>
      <c r="P87" s="745"/>
      <c r="Q87" s="745"/>
    </row>
    <row r="88" spans="1:17" ht="11.1" customHeight="1" x14ac:dyDescent="0.25">
      <c r="A88" s="169" t="s">
        <v>316</v>
      </c>
      <c r="B88" s="170" t="s">
        <v>366</v>
      </c>
      <c r="C88" s="171" t="s">
        <v>317</v>
      </c>
      <c r="D88" s="170" t="s">
        <v>318</v>
      </c>
      <c r="E88" s="170">
        <v>3</v>
      </c>
      <c r="F88" s="170" t="s">
        <v>825</v>
      </c>
      <c r="G88" s="169" t="s">
        <v>19</v>
      </c>
      <c r="H88" s="168" t="s">
        <v>15</v>
      </c>
      <c r="I88" s="474" t="str">
        <f>[1]Terracom!I88</f>
        <v>Sim</v>
      </c>
      <c r="J88" s="474">
        <f>[1]Terracom!J88</f>
        <v>0</v>
      </c>
      <c r="K88" s="172" t="s">
        <v>1024</v>
      </c>
      <c r="L88" s="424"/>
      <c r="N88" s="745">
        <f t="shared" si="1"/>
        <v>1</v>
      </c>
      <c r="O88" s="745">
        <f t="shared" si="1"/>
        <v>1</v>
      </c>
      <c r="P88" s="745"/>
      <c r="Q88" s="745"/>
    </row>
    <row r="89" spans="1:17" ht="11.1" customHeight="1" x14ac:dyDescent="0.25">
      <c r="A89" s="169" t="s">
        <v>316</v>
      </c>
      <c r="B89" s="170" t="s">
        <v>366</v>
      </c>
      <c r="C89" s="171" t="s">
        <v>317</v>
      </c>
      <c r="D89" s="170" t="s">
        <v>318</v>
      </c>
      <c r="E89" s="170">
        <v>3</v>
      </c>
      <c r="F89" s="170" t="s">
        <v>825</v>
      </c>
      <c r="G89" s="169" t="s">
        <v>17</v>
      </c>
      <c r="H89" s="168" t="s">
        <v>15</v>
      </c>
      <c r="I89" s="474" t="str">
        <f>[1]Terracom!I89</f>
        <v>Sim</v>
      </c>
      <c r="J89" s="474">
        <f>[1]Terracom!J89</f>
        <v>0</v>
      </c>
      <c r="K89" s="172" t="s">
        <v>1023</v>
      </c>
      <c r="L89" s="425"/>
      <c r="N89" s="745">
        <f t="shared" si="1"/>
        <v>1</v>
      </c>
      <c r="O89" s="745">
        <f t="shared" si="1"/>
        <v>1</v>
      </c>
      <c r="P89" s="745"/>
      <c r="Q89" s="745"/>
    </row>
    <row r="90" spans="1:17" ht="11.1" customHeight="1" x14ac:dyDescent="0.25">
      <c r="A90" s="165" t="s">
        <v>316</v>
      </c>
      <c r="B90" s="165" t="s">
        <v>366</v>
      </c>
      <c r="C90" s="166" t="s">
        <v>319</v>
      </c>
      <c r="D90" s="165" t="s">
        <v>320</v>
      </c>
      <c r="E90" s="165">
        <v>1</v>
      </c>
      <c r="F90" s="165" t="s">
        <v>79</v>
      </c>
      <c r="G90" s="165" t="s">
        <v>14</v>
      </c>
      <c r="H90" s="153" t="s">
        <v>23</v>
      </c>
      <c r="I90" s="471" t="str">
        <f>[1]Terracom!I90</f>
        <v>Não</v>
      </c>
      <c r="J90" s="471">
        <f>[1]Terracom!J90</f>
        <v>0</v>
      </c>
      <c r="K90" s="154" t="s">
        <v>1026</v>
      </c>
      <c r="L90" s="426" t="s">
        <v>23</v>
      </c>
      <c r="N90" s="745">
        <f t="shared" si="1"/>
        <v>0</v>
      </c>
      <c r="O90" s="745">
        <f t="shared" si="1"/>
        <v>0</v>
      </c>
      <c r="P90" s="745">
        <f>N90*N91*N92*N93</f>
        <v>0</v>
      </c>
      <c r="Q90" s="745">
        <f>O90*O91*O92*O93</f>
        <v>0</v>
      </c>
    </row>
    <row r="91" spans="1:17" ht="11.1" customHeight="1" x14ac:dyDescent="0.25">
      <c r="A91" s="165" t="s">
        <v>316</v>
      </c>
      <c r="B91" s="165" t="s">
        <v>366</v>
      </c>
      <c r="C91" s="166" t="s">
        <v>319</v>
      </c>
      <c r="D91" s="165" t="s">
        <v>320</v>
      </c>
      <c r="E91" s="165">
        <v>1</v>
      </c>
      <c r="F91" s="165" t="s">
        <v>79</v>
      </c>
      <c r="G91" s="167" t="s">
        <v>21</v>
      </c>
      <c r="H91" s="153" t="s">
        <v>23</v>
      </c>
      <c r="I91" s="471" t="str">
        <f>[1]Terracom!I91</f>
        <v>Não</v>
      </c>
      <c r="J91" s="471">
        <f>[1]Terracom!J91</f>
        <v>0</v>
      </c>
      <c r="K91" s="154" t="s">
        <v>1027</v>
      </c>
      <c r="L91" s="403"/>
      <c r="N91" s="745">
        <f t="shared" si="1"/>
        <v>0</v>
      </c>
      <c r="O91" s="745">
        <f t="shared" si="1"/>
        <v>0</v>
      </c>
      <c r="P91" s="745"/>
      <c r="Q91" s="745"/>
    </row>
    <row r="92" spans="1:17" ht="11.1" customHeight="1" x14ac:dyDescent="0.25">
      <c r="A92" s="165" t="s">
        <v>316</v>
      </c>
      <c r="B92" s="165" t="s">
        <v>366</v>
      </c>
      <c r="C92" s="166" t="s">
        <v>319</v>
      </c>
      <c r="D92" s="165" t="s">
        <v>320</v>
      </c>
      <c r="E92" s="165">
        <v>1</v>
      </c>
      <c r="F92" s="165" t="s">
        <v>79</v>
      </c>
      <c r="G92" s="167" t="s">
        <v>19</v>
      </c>
      <c r="H92" s="153" t="s">
        <v>23</v>
      </c>
      <c r="I92" s="471" t="str">
        <f>[1]Terracom!I92</f>
        <v>Não</v>
      </c>
      <c r="J92" s="471">
        <f>[1]Terracom!J92</f>
        <v>0</v>
      </c>
      <c r="K92" s="154" t="s">
        <v>1026</v>
      </c>
      <c r="L92" s="403"/>
      <c r="N92" s="745">
        <f t="shared" si="1"/>
        <v>0</v>
      </c>
      <c r="O92" s="745">
        <f t="shared" si="1"/>
        <v>0</v>
      </c>
      <c r="P92" s="745"/>
      <c r="Q92" s="745"/>
    </row>
    <row r="93" spans="1:17" ht="11.1" customHeight="1" x14ac:dyDescent="0.25">
      <c r="A93" s="165" t="s">
        <v>316</v>
      </c>
      <c r="B93" s="165" t="s">
        <v>366</v>
      </c>
      <c r="C93" s="166" t="s">
        <v>319</v>
      </c>
      <c r="D93" s="165" t="s">
        <v>320</v>
      </c>
      <c r="E93" s="165">
        <v>1</v>
      </c>
      <c r="F93" s="165" t="s">
        <v>79</v>
      </c>
      <c r="G93" s="167" t="s">
        <v>17</v>
      </c>
      <c r="H93" s="153" t="s">
        <v>23</v>
      </c>
      <c r="I93" s="471" t="str">
        <f>[1]Terracom!I93</f>
        <v>Não</v>
      </c>
      <c r="J93" s="471">
        <f>[1]Terracom!J93</f>
        <v>0</v>
      </c>
      <c r="K93" s="154" t="s">
        <v>1026</v>
      </c>
      <c r="L93" s="404"/>
      <c r="N93" s="745">
        <f t="shared" si="1"/>
        <v>0</v>
      </c>
      <c r="O93" s="745">
        <f t="shared" si="1"/>
        <v>0</v>
      </c>
      <c r="P93" s="745"/>
      <c r="Q93" s="745"/>
    </row>
    <row r="94" spans="1:17" ht="11.1" customHeight="1" x14ac:dyDescent="0.25">
      <c r="A94" s="165" t="s">
        <v>316</v>
      </c>
      <c r="B94" s="165" t="s">
        <v>366</v>
      </c>
      <c r="C94" s="166" t="s">
        <v>319</v>
      </c>
      <c r="D94" s="165" t="s">
        <v>320</v>
      </c>
      <c r="E94" s="165">
        <v>2</v>
      </c>
      <c r="F94" s="165" t="s">
        <v>82</v>
      </c>
      <c r="G94" s="165" t="s">
        <v>14</v>
      </c>
      <c r="H94" s="153" t="s">
        <v>15</v>
      </c>
      <c r="I94" s="937" t="s">
        <v>108</v>
      </c>
      <c r="J94" s="471">
        <f>[1]Terracom!J94</f>
        <v>0</v>
      </c>
      <c r="K94" s="154" t="s">
        <v>34</v>
      </c>
      <c r="L94" s="426" t="s">
        <v>15</v>
      </c>
      <c r="N94" s="745">
        <f t="shared" si="1"/>
        <v>1</v>
      </c>
      <c r="O94" s="745">
        <f t="shared" si="1"/>
        <v>1</v>
      </c>
      <c r="P94" s="745">
        <f>N94*N95*N96*N97</f>
        <v>1</v>
      </c>
      <c r="Q94" s="745">
        <f>O94*O95*O96*O97</f>
        <v>1</v>
      </c>
    </row>
    <row r="95" spans="1:17" ht="11.1" customHeight="1" x14ac:dyDescent="0.25">
      <c r="A95" s="165" t="s">
        <v>316</v>
      </c>
      <c r="B95" s="165" t="s">
        <v>366</v>
      </c>
      <c r="C95" s="166" t="s">
        <v>319</v>
      </c>
      <c r="D95" s="165" t="s">
        <v>320</v>
      </c>
      <c r="E95" s="165">
        <v>2</v>
      </c>
      <c r="F95" s="165" t="s">
        <v>82</v>
      </c>
      <c r="G95" s="167" t="s">
        <v>21</v>
      </c>
      <c r="H95" s="153" t="s">
        <v>15</v>
      </c>
      <c r="I95" s="937" t="s">
        <v>108</v>
      </c>
      <c r="J95" s="471">
        <f>[1]Terracom!J95</f>
        <v>0</v>
      </c>
      <c r="K95" s="154" t="s">
        <v>1052</v>
      </c>
      <c r="L95" s="403"/>
      <c r="N95" s="745">
        <f t="shared" si="1"/>
        <v>1</v>
      </c>
      <c r="O95" s="745">
        <f t="shared" si="1"/>
        <v>1</v>
      </c>
      <c r="P95" s="745"/>
      <c r="Q95" s="745"/>
    </row>
    <row r="96" spans="1:17" ht="11.1" customHeight="1" x14ac:dyDescent="0.25">
      <c r="A96" s="165" t="s">
        <v>316</v>
      </c>
      <c r="B96" s="165" t="s">
        <v>366</v>
      </c>
      <c r="C96" s="166" t="s">
        <v>319</v>
      </c>
      <c r="D96" s="165" t="s">
        <v>320</v>
      </c>
      <c r="E96" s="165">
        <v>2</v>
      </c>
      <c r="F96" s="165" t="s">
        <v>82</v>
      </c>
      <c r="G96" s="167" t="s">
        <v>19</v>
      </c>
      <c r="H96" s="153" t="s">
        <v>15</v>
      </c>
      <c r="I96" s="937" t="s">
        <v>108</v>
      </c>
      <c r="J96" s="471">
        <f>[1]Terracom!J96</f>
        <v>0</v>
      </c>
      <c r="K96" s="154" t="s">
        <v>1051</v>
      </c>
      <c r="L96" s="403"/>
      <c r="N96" s="745">
        <f t="shared" si="1"/>
        <v>1</v>
      </c>
      <c r="O96" s="745">
        <f t="shared" si="1"/>
        <v>1</v>
      </c>
      <c r="P96" s="745"/>
      <c r="Q96" s="745"/>
    </row>
    <row r="97" spans="1:17" ht="11.1" customHeight="1" x14ac:dyDescent="0.25">
      <c r="A97" s="165" t="s">
        <v>316</v>
      </c>
      <c r="B97" s="165" t="s">
        <v>366</v>
      </c>
      <c r="C97" s="166" t="s">
        <v>319</v>
      </c>
      <c r="D97" s="165" t="s">
        <v>320</v>
      </c>
      <c r="E97" s="165">
        <v>2</v>
      </c>
      <c r="F97" s="165" t="s">
        <v>82</v>
      </c>
      <c r="G97" s="167" t="s">
        <v>17</v>
      </c>
      <c r="H97" s="153" t="s">
        <v>15</v>
      </c>
      <c r="I97" s="937" t="s">
        <v>108</v>
      </c>
      <c r="J97" s="471">
        <f>[1]Terracom!J97</f>
        <v>0</v>
      </c>
      <c r="K97" s="154" t="s">
        <v>50</v>
      </c>
      <c r="L97" s="404"/>
      <c r="N97" s="745">
        <f t="shared" si="1"/>
        <v>1</v>
      </c>
      <c r="O97" s="745">
        <f t="shared" si="1"/>
        <v>1</v>
      </c>
      <c r="P97" s="745"/>
      <c r="Q97" s="745"/>
    </row>
    <row r="98" spans="1:17" ht="11.1" customHeight="1" x14ac:dyDescent="0.25">
      <c r="A98" s="165" t="s">
        <v>316</v>
      </c>
      <c r="B98" s="165" t="s">
        <v>366</v>
      </c>
      <c r="C98" s="166" t="s">
        <v>319</v>
      </c>
      <c r="D98" s="165" t="s">
        <v>320</v>
      </c>
      <c r="E98" s="165">
        <v>3</v>
      </c>
      <c r="F98" s="165" t="s">
        <v>90</v>
      </c>
      <c r="G98" s="165" t="s">
        <v>14</v>
      </c>
      <c r="H98" s="153" t="s">
        <v>15</v>
      </c>
      <c r="I98" s="471" t="str">
        <f>[1]Terracom!I98</f>
        <v>sim</v>
      </c>
      <c r="J98" s="471">
        <f>[1]Terracom!J98</f>
        <v>0</v>
      </c>
      <c r="K98" s="154" t="s">
        <v>1049</v>
      </c>
      <c r="L98" s="426" t="s">
        <v>15</v>
      </c>
      <c r="N98" s="745">
        <f t="shared" si="1"/>
        <v>1</v>
      </c>
      <c r="O98" s="745">
        <f t="shared" si="1"/>
        <v>1</v>
      </c>
      <c r="P98" s="745">
        <f>N98*N99*N100*N101</f>
        <v>1</v>
      </c>
      <c r="Q98" s="745">
        <f>O98*O99*O100*O101</f>
        <v>1</v>
      </c>
    </row>
    <row r="99" spans="1:17" ht="11.1" customHeight="1" x14ac:dyDescent="0.25">
      <c r="A99" s="165" t="s">
        <v>316</v>
      </c>
      <c r="B99" s="165" t="s">
        <v>366</v>
      </c>
      <c r="C99" s="166" t="s">
        <v>319</v>
      </c>
      <c r="D99" s="165" t="s">
        <v>320</v>
      </c>
      <c r="E99" s="165">
        <v>3</v>
      </c>
      <c r="F99" s="165" t="s">
        <v>90</v>
      </c>
      <c r="G99" s="167" t="s">
        <v>21</v>
      </c>
      <c r="H99" s="153" t="s">
        <v>15</v>
      </c>
      <c r="I99" s="471" t="str">
        <f>[1]Terracom!I99</f>
        <v>Sim</v>
      </c>
      <c r="J99" s="471">
        <f>[1]Terracom!J99</f>
        <v>0</v>
      </c>
      <c r="K99" s="154" t="s">
        <v>442</v>
      </c>
      <c r="L99" s="403"/>
      <c r="N99" s="745">
        <f t="shared" si="1"/>
        <v>1</v>
      </c>
      <c r="O99" s="745">
        <f t="shared" si="1"/>
        <v>1</v>
      </c>
      <c r="P99" s="745"/>
      <c r="Q99" s="745"/>
    </row>
    <row r="100" spans="1:17" ht="11.1" customHeight="1" x14ac:dyDescent="0.25">
      <c r="A100" s="165" t="s">
        <v>316</v>
      </c>
      <c r="B100" s="165" t="s">
        <v>366</v>
      </c>
      <c r="C100" s="166" t="s">
        <v>319</v>
      </c>
      <c r="D100" s="165" t="s">
        <v>320</v>
      </c>
      <c r="E100" s="165">
        <v>3</v>
      </c>
      <c r="F100" s="165" t="s">
        <v>90</v>
      </c>
      <c r="G100" s="167" t="s">
        <v>19</v>
      </c>
      <c r="H100" s="153" t="s">
        <v>15</v>
      </c>
      <c r="I100" s="471" t="str">
        <f>[1]Terracom!I100</f>
        <v>Sim</v>
      </c>
      <c r="J100" s="471">
        <f>[1]Terracom!J100</f>
        <v>0</v>
      </c>
      <c r="K100" s="154" t="s">
        <v>1002</v>
      </c>
      <c r="L100" s="403"/>
      <c r="N100" s="745">
        <f t="shared" si="1"/>
        <v>1</v>
      </c>
      <c r="O100" s="745">
        <f t="shared" si="1"/>
        <v>1</v>
      </c>
      <c r="P100" s="745"/>
      <c r="Q100" s="745"/>
    </row>
    <row r="101" spans="1:17" ht="11.1" customHeight="1" x14ac:dyDescent="0.25">
      <c r="A101" s="165" t="s">
        <v>316</v>
      </c>
      <c r="B101" s="165" t="s">
        <v>366</v>
      </c>
      <c r="C101" s="166" t="s">
        <v>319</v>
      </c>
      <c r="D101" s="165" t="s">
        <v>320</v>
      </c>
      <c r="E101" s="165">
        <v>3</v>
      </c>
      <c r="F101" s="165" t="s">
        <v>90</v>
      </c>
      <c r="G101" s="167" t="s">
        <v>17</v>
      </c>
      <c r="H101" s="153" t="s">
        <v>15</v>
      </c>
      <c r="I101" s="471" t="str">
        <f>[1]Terracom!I101</f>
        <v>Sim</v>
      </c>
      <c r="J101" s="471">
        <f>[1]Terracom!J101</f>
        <v>0</v>
      </c>
      <c r="K101" s="154" t="s">
        <v>1050</v>
      </c>
      <c r="L101" s="404"/>
      <c r="N101" s="745">
        <f t="shared" si="1"/>
        <v>1</v>
      </c>
      <c r="O101" s="745">
        <f t="shared" si="1"/>
        <v>1</v>
      </c>
      <c r="P101" s="745"/>
      <c r="Q101" s="745"/>
    </row>
    <row r="102" spans="1:17" ht="11.1" customHeight="1" x14ac:dyDescent="0.25">
      <c r="A102" s="161" t="s">
        <v>316</v>
      </c>
      <c r="B102" s="162" t="s">
        <v>366</v>
      </c>
      <c r="C102" s="163" t="s">
        <v>321</v>
      </c>
      <c r="D102" s="162" t="s">
        <v>322</v>
      </c>
      <c r="E102" s="162">
        <v>1</v>
      </c>
      <c r="F102" s="162" t="s">
        <v>79</v>
      </c>
      <c r="G102" s="162" t="s">
        <v>14</v>
      </c>
      <c r="H102" s="480" t="s">
        <v>15</v>
      </c>
      <c r="I102" s="480" t="str">
        <f>[1]Terracom!I102</f>
        <v>Sim</v>
      </c>
      <c r="J102" s="480">
        <f>[1]Terracom!J102</f>
        <v>0</v>
      </c>
      <c r="K102" s="151" t="s">
        <v>34</v>
      </c>
      <c r="L102" s="421" t="s">
        <v>108</v>
      </c>
      <c r="N102" s="745">
        <f t="shared" si="1"/>
        <v>1</v>
      </c>
      <c r="O102" s="745">
        <f t="shared" si="1"/>
        <v>1</v>
      </c>
      <c r="P102" s="745">
        <f>N102*N103*N104*N105</f>
        <v>1</v>
      </c>
      <c r="Q102" s="745">
        <f>O102*O103*O104*O105</f>
        <v>1</v>
      </c>
    </row>
    <row r="103" spans="1:17" ht="11.1" customHeight="1" x14ac:dyDescent="0.25">
      <c r="A103" s="161" t="s">
        <v>316</v>
      </c>
      <c r="B103" s="162" t="s">
        <v>366</v>
      </c>
      <c r="C103" s="163" t="s">
        <v>321</v>
      </c>
      <c r="D103" s="162" t="s">
        <v>322</v>
      </c>
      <c r="E103" s="162">
        <v>1</v>
      </c>
      <c r="F103" s="162" t="s">
        <v>79</v>
      </c>
      <c r="G103" s="161" t="s">
        <v>21</v>
      </c>
      <c r="H103" s="480" t="s">
        <v>15</v>
      </c>
      <c r="I103" s="480" t="str">
        <f>[1]Terracom!I103</f>
        <v>Sim</v>
      </c>
      <c r="J103" s="480">
        <f>[1]Terracom!J103</f>
        <v>0</v>
      </c>
      <c r="K103" s="151" t="s">
        <v>1030</v>
      </c>
      <c r="L103" s="422"/>
      <c r="N103" s="745">
        <f t="shared" si="1"/>
        <v>1</v>
      </c>
      <c r="O103" s="745">
        <f t="shared" si="1"/>
        <v>1</v>
      </c>
      <c r="P103" s="745"/>
      <c r="Q103" s="745"/>
    </row>
    <row r="104" spans="1:17" ht="11.1" customHeight="1" x14ac:dyDescent="0.25">
      <c r="A104" s="161" t="s">
        <v>316</v>
      </c>
      <c r="B104" s="162" t="s">
        <v>366</v>
      </c>
      <c r="C104" s="163" t="s">
        <v>321</v>
      </c>
      <c r="D104" s="162" t="s">
        <v>322</v>
      </c>
      <c r="E104" s="162">
        <v>1</v>
      </c>
      <c r="F104" s="162" t="s">
        <v>79</v>
      </c>
      <c r="G104" s="161" t="s">
        <v>19</v>
      </c>
      <c r="H104" s="480" t="s">
        <v>15</v>
      </c>
      <c r="I104" s="480" t="str">
        <f>[1]Terracom!I104</f>
        <v>Sim</v>
      </c>
      <c r="J104" s="480">
        <f>[1]Terracom!J104</f>
        <v>0</v>
      </c>
      <c r="K104" s="151" t="s">
        <v>1029</v>
      </c>
      <c r="L104" s="422"/>
      <c r="N104" s="745">
        <f t="shared" si="1"/>
        <v>1</v>
      </c>
      <c r="O104" s="745">
        <f t="shared" si="1"/>
        <v>1</v>
      </c>
      <c r="P104" s="745"/>
      <c r="Q104" s="745"/>
    </row>
    <row r="105" spans="1:17" ht="11.1" customHeight="1" x14ac:dyDescent="0.25">
      <c r="A105" s="161" t="s">
        <v>316</v>
      </c>
      <c r="B105" s="162" t="s">
        <v>366</v>
      </c>
      <c r="C105" s="163" t="s">
        <v>321</v>
      </c>
      <c r="D105" s="162" t="s">
        <v>322</v>
      </c>
      <c r="E105" s="162">
        <v>1</v>
      </c>
      <c r="F105" s="162" t="s">
        <v>79</v>
      </c>
      <c r="G105" s="161" t="s">
        <v>17</v>
      </c>
      <c r="H105" s="480" t="s">
        <v>15</v>
      </c>
      <c r="I105" s="480" t="str">
        <f>[1]Terracom!I105</f>
        <v>Sim</v>
      </c>
      <c r="J105" s="480">
        <f>[1]Terracom!J105</f>
        <v>0</v>
      </c>
      <c r="K105" s="151" t="s">
        <v>1028</v>
      </c>
      <c r="L105" s="423"/>
      <c r="N105" s="745">
        <f t="shared" si="1"/>
        <v>1</v>
      </c>
      <c r="O105" s="745">
        <f t="shared" si="1"/>
        <v>1</v>
      </c>
      <c r="P105" s="745"/>
      <c r="Q105" s="745"/>
    </row>
    <row r="106" spans="1:17" ht="11.1" customHeight="1" x14ac:dyDescent="0.25">
      <c r="A106" s="161" t="s">
        <v>316</v>
      </c>
      <c r="B106" s="162" t="s">
        <v>366</v>
      </c>
      <c r="C106" s="163" t="s">
        <v>321</v>
      </c>
      <c r="D106" s="162" t="s">
        <v>322</v>
      </c>
      <c r="E106" s="162">
        <v>2</v>
      </c>
      <c r="F106" s="162" t="s">
        <v>82</v>
      </c>
      <c r="G106" s="162" t="s">
        <v>14</v>
      </c>
      <c r="H106" s="470" t="s">
        <v>15</v>
      </c>
      <c r="I106" s="470" t="str">
        <f>[1]Terracom!I106</f>
        <v>Sim</v>
      </c>
      <c r="J106" s="470">
        <f>[1]Terracom!J106</f>
        <v>0</v>
      </c>
      <c r="K106" s="152" t="s">
        <v>1059</v>
      </c>
      <c r="L106" s="434" t="s">
        <v>15</v>
      </c>
      <c r="N106" s="745">
        <f t="shared" si="1"/>
        <v>1</v>
      </c>
      <c r="O106" s="745">
        <f t="shared" si="1"/>
        <v>1</v>
      </c>
      <c r="P106" s="745">
        <f>N106*N107*N108*N109</f>
        <v>1</v>
      </c>
      <c r="Q106" s="745">
        <f>O106*O107*O108*O109</f>
        <v>1</v>
      </c>
    </row>
    <row r="107" spans="1:17" ht="11.1" customHeight="1" x14ac:dyDescent="0.25">
      <c r="A107" s="161" t="s">
        <v>316</v>
      </c>
      <c r="B107" s="162" t="s">
        <v>366</v>
      </c>
      <c r="C107" s="163" t="s">
        <v>321</v>
      </c>
      <c r="D107" s="162" t="s">
        <v>322</v>
      </c>
      <c r="E107" s="162">
        <v>2</v>
      </c>
      <c r="F107" s="162" t="s">
        <v>82</v>
      </c>
      <c r="G107" s="161" t="s">
        <v>21</v>
      </c>
      <c r="H107" s="470" t="s">
        <v>15</v>
      </c>
      <c r="I107" s="470" t="str">
        <f>[1]Terracom!I107</f>
        <v>Sim</v>
      </c>
      <c r="J107" s="470">
        <f>[1]Terracom!J107</f>
        <v>0</v>
      </c>
      <c r="K107" s="152" t="s">
        <v>1062</v>
      </c>
      <c r="L107" s="435"/>
      <c r="N107" s="745">
        <f t="shared" si="1"/>
        <v>1</v>
      </c>
      <c r="O107" s="745">
        <f t="shared" si="1"/>
        <v>1</v>
      </c>
      <c r="P107" s="745"/>
      <c r="Q107" s="745"/>
    </row>
    <row r="108" spans="1:17" ht="11.1" customHeight="1" x14ac:dyDescent="0.25">
      <c r="A108" s="161" t="s">
        <v>316</v>
      </c>
      <c r="B108" s="162" t="s">
        <v>366</v>
      </c>
      <c r="C108" s="163" t="s">
        <v>321</v>
      </c>
      <c r="D108" s="162" t="s">
        <v>322</v>
      </c>
      <c r="E108" s="162">
        <v>2</v>
      </c>
      <c r="F108" s="162" t="s">
        <v>82</v>
      </c>
      <c r="G108" s="161" t="s">
        <v>19</v>
      </c>
      <c r="H108" s="470" t="s">
        <v>15</v>
      </c>
      <c r="I108" s="470" t="str">
        <f>[1]Terracom!I108</f>
        <v>Sim</v>
      </c>
      <c r="J108" s="470">
        <f>[1]Terracom!J108</f>
        <v>0</v>
      </c>
      <c r="K108" s="152" t="s">
        <v>1061</v>
      </c>
      <c r="L108" s="435"/>
      <c r="N108" s="745">
        <f t="shared" si="1"/>
        <v>1</v>
      </c>
      <c r="O108" s="745">
        <f t="shared" si="1"/>
        <v>1</v>
      </c>
      <c r="P108" s="745"/>
      <c r="Q108" s="745"/>
    </row>
    <row r="109" spans="1:17" ht="11.1" customHeight="1" x14ac:dyDescent="0.25">
      <c r="A109" s="161" t="s">
        <v>316</v>
      </c>
      <c r="B109" s="162" t="s">
        <v>366</v>
      </c>
      <c r="C109" s="163" t="s">
        <v>321</v>
      </c>
      <c r="D109" s="162" t="s">
        <v>322</v>
      </c>
      <c r="E109" s="162">
        <v>2</v>
      </c>
      <c r="F109" s="162" t="s">
        <v>82</v>
      </c>
      <c r="G109" s="161" t="s">
        <v>17</v>
      </c>
      <c r="H109" s="470" t="s">
        <v>15</v>
      </c>
      <c r="I109" s="470" t="str">
        <f>[1]Terracom!I109</f>
        <v>Sim</v>
      </c>
      <c r="J109" s="470">
        <f>[1]Terracom!J109</f>
        <v>0</v>
      </c>
      <c r="K109" s="152" t="s">
        <v>1060</v>
      </c>
      <c r="L109" s="667"/>
      <c r="N109" s="745">
        <f t="shared" si="1"/>
        <v>1</v>
      </c>
      <c r="O109" s="745">
        <f t="shared" si="1"/>
        <v>1</v>
      </c>
      <c r="P109" s="745"/>
      <c r="Q109" s="745"/>
    </row>
    <row r="110" spans="1:17" ht="11.1" customHeight="1" x14ac:dyDescent="0.25">
      <c r="A110" s="161" t="s">
        <v>316</v>
      </c>
      <c r="B110" s="162" t="s">
        <v>366</v>
      </c>
      <c r="C110" s="163" t="s">
        <v>321</v>
      </c>
      <c r="D110" s="162" t="s">
        <v>322</v>
      </c>
      <c r="E110" s="162">
        <v>3</v>
      </c>
      <c r="F110" s="162" t="s">
        <v>86</v>
      </c>
      <c r="G110" s="162" t="s">
        <v>14</v>
      </c>
      <c r="H110" s="162" t="s">
        <v>15</v>
      </c>
      <c r="I110" s="164" t="str">
        <f>[1]Terracom!I110</f>
        <v>Sim</v>
      </c>
      <c r="J110" s="164">
        <f>[1]Terracom!J110</f>
        <v>0</v>
      </c>
      <c r="K110" s="151" t="s">
        <v>1007</v>
      </c>
      <c r="L110" s="421" t="s">
        <v>108</v>
      </c>
      <c r="N110" s="745">
        <f t="shared" si="1"/>
        <v>1</v>
      </c>
      <c r="O110" s="745">
        <f t="shared" si="1"/>
        <v>1</v>
      </c>
      <c r="P110" s="745">
        <f>N110*N111*N112*N113</f>
        <v>1</v>
      </c>
      <c r="Q110" s="745">
        <f>O110*O111*O112*O113</f>
        <v>1</v>
      </c>
    </row>
    <row r="111" spans="1:17" ht="11.1" customHeight="1" x14ac:dyDescent="0.25">
      <c r="A111" s="161" t="s">
        <v>316</v>
      </c>
      <c r="B111" s="162" t="s">
        <v>366</v>
      </c>
      <c r="C111" s="163" t="s">
        <v>321</v>
      </c>
      <c r="D111" s="162" t="s">
        <v>322</v>
      </c>
      <c r="E111" s="162">
        <v>3</v>
      </c>
      <c r="F111" s="162" t="s">
        <v>86</v>
      </c>
      <c r="G111" s="161" t="s">
        <v>21</v>
      </c>
      <c r="H111" s="162" t="s">
        <v>15</v>
      </c>
      <c r="I111" s="164" t="str">
        <f>[1]Terracom!I111</f>
        <v>Sim</v>
      </c>
      <c r="J111" s="164">
        <f>[1]Terracom!J111</f>
        <v>0</v>
      </c>
      <c r="K111" s="151" t="s">
        <v>843</v>
      </c>
      <c r="L111" s="422"/>
      <c r="N111" s="745">
        <f t="shared" si="1"/>
        <v>1</v>
      </c>
      <c r="O111" s="745">
        <f t="shared" si="1"/>
        <v>1</v>
      </c>
      <c r="P111" s="745"/>
      <c r="Q111" s="745"/>
    </row>
    <row r="112" spans="1:17" ht="11.1" customHeight="1" x14ac:dyDescent="0.25">
      <c r="A112" s="161" t="s">
        <v>316</v>
      </c>
      <c r="B112" s="162" t="s">
        <v>366</v>
      </c>
      <c r="C112" s="163" t="s">
        <v>321</v>
      </c>
      <c r="D112" s="162" t="s">
        <v>322</v>
      </c>
      <c r="E112" s="162">
        <v>3</v>
      </c>
      <c r="F112" s="162" t="s">
        <v>86</v>
      </c>
      <c r="G112" s="161" t="s">
        <v>19</v>
      </c>
      <c r="H112" s="162" t="s">
        <v>15</v>
      </c>
      <c r="I112" s="164" t="str">
        <f>[1]Terracom!I112</f>
        <v>Sim</v>
      </c>
      <c r="J112" s="164">
        <f>[1]Terracom!J112</f>
        <v>0</v>
      </c>
      <c r="K112" s="151" t="s">
        <v>842</v>
      </c>
      <c r="L112" s="422"/>
      <c r="N112" s="745">
        <f t="shared" si="1"/>
        <v>1</v>
      </c>
      <c r="O112" s="745">
        <f t="shared" si="1"/>
        <v>1</v>
      </c>
      <c r="P112" s="745"/>
      <c r="Q112" s="745"/>
    </row>
    <row r="113" spans="1:17" ht="11.1" customHeight="1" x14ac:dyDescent="0.25">
      <c r="A113" s="161" t="s">
        <v>316</v>
      </c>
      <c r="B113" s="162" t="s">
        <v>366</v>
      </c>
      <c r="C113" s="163" t="s">
        <v>321</v>
      </c>
      <c r="D113" s="162" t="s">
        <v>322</v>
      </c>
      <c r="E113" s="162">
        <v>3</v>
      </c>
      <c r="F113" s="162" t="s">
        <v>86</v>
      </c>
      <c r="G113" s="161" t="s">
        <v>17</v>
      </c>
      <c r="H113" s="162" t="s">
        <v>15</v>
      </c>
      <c r="I113" s="164" t="str">
        <f>[1]Terracom!I113</f>
        <v>Sim</v>
      </c>
      <c r="J113" s="164">
        <f>[1]Terracom!J113</f>
        <v>0</v>
      </c>
      <c r="K113" s="151" t="s">
        <v>1008</v>
      </c>
      <c r="L113" s="423"/>
      <c r="N113" s="745">
        <f t="shared" si="1"/>
        <v>1</v>
      </c>
      <c r="O113" s="745">
        <f t="shared" si="1"/>
        <v>1</v>
      </c>
      <c r="P113" s="745"/>
      <c r="Q113" s="745"/>
    </row>
    <row r="114" spans="1:17" ht="11.1" customHeight="1" x14ac:dyDescent="0.25">
      <c r="A114" s="161" t="s">
        <v>316</v>
      </c>
      <c r="B114" s="162" t="s">
        <v>366</v>
      </c>
      <c r="C114" s="163" t="s">
        <v>321</v>
      </c>
      <c r="D114" s="162" t="s">
        <v>322</v>
      </c>
      <c r="E114" s="162">
        <v>4</v>
      </c>
      <c r="F114" s="162" t="s">
        <v>72</v>
      </c>
      <c r="G114" s="162" t="s">
        <v>14</v>
      </c>
      <c r="H114" s="162" t="s">
        <v>15</v>
      </c>
      <c r="I114" s="164" t="str">
        <f>[1]Terracom!I114</f>
        <v>Sim</v>
      </c>
      <c r="J114" s="164">
        <f>[1]Terracom!J114</f>
        <v>0</v>
      </c>
      <c r="K114" s="151" t="s">
        <v>1009</v>
      </c>
      <c r="L114" s="421" t="s">
        <v>108</v>
      </c>
      <c r="N114" s="745">
        <f t="shared" si="1"/>
        <v>1</v>
      </c>
      <c r="O114" s="745">
        <f t="shared" si="1"/>
        <v>1</v>
      </c>
      <c r="P114" s="745">
        <f>N114*N115*N116*N117</f>
        <v>1</v>
      </c>
      <c r="Q114" s="745">
        <f>O114*O115*O116*O117</f>
        <v>1</v>
      </c>
    </row>
    <row r="115" spans="1:17" ht="11.1" customHeight="1" x14ac:dyDescent="0.25">
      <c r="A115" s="161" t="s">
        <v>316</v>
      </c>
      <c r="B115" s="162" t="s">
        <v>366</v>
      </c>
      <c r="C115" s="163" t="s">
        <v>321</v>
      </c>
      <c r="D115" s="162" t="s">
        <v>322</v>
      </c>
      <c r="E115" s="162">
        <v>4</v>
      </c>
      <c r="F115" s="162" t="s">
        <v>72</v>
      </c>
      <c r="G115" s="161" t="s">
        <v>21</v>
      </c>
      <c r="H115" s="162" t="s">
        <v>15</v>
      </c>
      <c r="I115" s="164" t="str">
        <f>[1]Terracom!I115</f>
        <v>Sim</v>
      </c>
      <c r="J115" s="164">
        <f>[1]Terracom!J115</f>
        <v>0</v>
      </c>
      <c r="K115" s="151" t="s">
        <v>1032</v>
      </c>
      <c r="L115" s="422"/>
      <c r="N115" s="745">
        <f t="shared" si="1"/>
        <v>1</v>
      </c>
      <c r="O115" s="745">
        <f t="shared" si="1"/>
        <v>1</v>
      </c>
      <c r="P115" s="745"/>
      <c r="Q115" s="745"/>
    </row>
    <row r="116" spans="1:17" ht="11.1" customHeight="1" x14ac:dyDescent="0.25">
      <c r="A116" s="161" t="s">
        <v>316</v>
      </c>
      <c r="B116" s="162" t="s">
        <v>366</v>
      </c>
      <c r="C116" s="163" t="s">
        <v>321</v>
      </c>
      <c r="D116" s="162" t="s">
        <v>322</v>
      </c>
      <c r="E116" s="162">
        <v>4</v>
      </c>
      <c r="F116" s="162" t="s">
        <v>72</v>
      </c>
      <c r="G116" s="161" t="s">
        <v>19</v>
      </c>
      <c r="H116" s="162" t="s">
        <v>15</v>
      </c>
      <c r="I116" s="164" t="str">
        <f>[1]Terracom!I116</f>
        <v>Sim</v>
      </c>
      <c r="J116" s="164">
        <f>[1]Terracom!J116</f>
        <v>0</v>
      </c>
      <c r="K116" s="151" t="s">
        <v>1031</v>
      </c>
      <c r="L116" s="422"/>
      <c r="N116" s="745">
        <f t="shared" si="1"/>
        <v>1</v>
      </c>
      <c r="O116" s="745">
        <f t="shared" si="1"/>
        <v>1</v>
      </c>
      <c r="P116" s="745"/>
      <c r="Q116" s="745"/>
    </row>
    <row r="117" spans="1:17" ht="11.1" customHeight="1" x14ac:dyDescent="0.25">
      <c r="A117" s="161" t="s">
        <v>316</v>
      </c>
      <c r="B117" s="162" t="s">
        <v>366</v>
      </c>
      <c r="C117" s="163" t="s">
        <v>321</v>
      </c>
      <c r="D117" s="162" t="s">
        <v>322</v>
      </c>
      <c r="E117" s="162">
        <v>4</v>
      </c>
      <c r="F117" s="162" t="s">
        <v>72</v>
      </c>
      <c r="G117" s="161" t="s">
        <v>17</v>
      </c>
      <c r="H117" s="162" t="s">
        <v>15</v>
      </c>
      <c r="I117" s="164" t="str">
        <f>[1]Terracom!I117</f>
        <v>Sim</v>
      </c>
      <c r="J117" s="164">
        <f>[1]Terracom!J117</f>
        <v>0</v>
      </c>
      <c r="K117" s="151" t="s">
        <v>1010</v>
      </c>
      <c r="L117" s="423"/>
      <c r="N117" s="745">
        <f t="shared" si="1"/>
        <v>1</v>
      </c>
      <c r="O117" s="745">
        <f t="shared" si="1"/>
        <v>1</v>
      </c>
      <c r="P117" s="745"/>
      <c r="Q117" s="745"/>
    </row>
    <row r="118" spans="1:17" ht="11.1" customHeight="1" x14ac:dyDescent="0.25">
      <c r="A118" s="156" t="s">
        <v>316</v>
      </c>
      <c r="B118" s="156" t="s">
        <v>366</v>
      </c>
      <c r="C118" s="157" t="s">
        <v>323</v>
      </c>
      <c r="D118" s="156" t="s">
        <v>324</v>
      </c>
      <c r="E118" s="156">
        <v>1</v>
      </c>
      <c r="F118" s="156" t="s">
        <v>79</v>
      </c>
      <c r="G118" s="156" t="s">
        <v>14</v>
      </c>
      <c r="H118" s="158" t="s">
        <v>15</v>
      </c>
      <c r="I118" s="460" t="str">
        <f>[1]Terracom!I118</f>
        <v>Sim</v>
      </c>
      <c r="J118" s="460">
        <f>[1]Terracom!J118</f>
        <v>0</v>
      </c>
      <c r="K118" s="159" t="s">
        <v>1057</v>
      </c>
      <c r="L118" s="427" t="s">
        <v>15</v>
      </c>
      <c r="N118" s="745">
        <f t="shared" si="1"/>
        <v>1</v>
      </c>
      <c r="O118" s="745">
        <f t="shared" si="1"/>
        <v>1</v>
      </c>
      <c r="P118" s="745">
        <f>N118*N119*N120*N121</f>
        <v>1</v>
      </c>
      <c r="Q118" s="745">
        <f>O118*O119*O120*O121</f>
        <v>1</v>
      </c>
    </row>
    <row r="119" spans="1:17" ht="11.1" customHeight="1" x14ac:dyDescent="0.25">
      <c r="A119" s="156" t="s">
        <v>316</v>
      </c>
      <c r="B119" s="156" t="s">
        <v>366</v>
      </c>
      <c r="C119" s="157" t="s">
        <v>323</v>
      </c>
      <c r="D119" s="156" t="s">
        <v>324</v>
      </c>
      <c r="E119" s="156">
        <v>1</v>
      </c>
      <c r="F119" s="156" t="s">
        <v>79</v>
      </c>
      <c r="G119" s="160" t="s">
        <v>21</v>
      </c>
      <c r="H119" s="158" t="s">
        <v>15</v>
      </c>
      <c r="I119" s="460" t="str">
        <f>[1]Terracom!I119</f>
        <v>Sim</v>
      </c>
      <c r="J119" s="460">
        <f>[1]Terracom!J119</f>
        <v>0</v>
      </c>
      <c r="K119" s="154" t="s">
        <v>1058</v>
      </c>
      <c r="L119" s="428"/>
      <c r="N119" s="745">
        <f t="shared" si="1"/>
        <v>1</v>
      </c>
      <c r="O119" s="745">
        <f t="shared" si="1"/>
        <v>1</v>
      </c>
      <c r="P119" s="745"/>
      <c r="Q119" s="745"/>
    </row>
    <row r="120" spans="1:17" ht="11.1" customHeight="1" x14ac:dyDescent="0.25">
      <c r="A120" s="156" t="s">
        <v>316</v>
      </c>
      <c r="B120" s="156" t="s">
        <v>366</v>
      </c>
      <c r="C120" s="157" t="s">
        <v>323</v>
      </c>
      <c r="D120" s="156" t="s">
        <v>324</v>
      </c>
      <c r="E120" s="156">
        <v>1</v>
      </c>
      <c r="F120" s="156" t="s">
        <v>79</v>
      </c>
      <c r="G120" s="160" t="s">
        <v>19</v>
      </c>
      <c r="H120" s="158" t="s">
        <v>15</v>
      </c>
      <c r="I120" s="460" t="str">
        <f>[1]Terracom!I120</f>
        <v>sim</v>
      </c>
      <c r="J120" s="460">
        <f>[1]Terracom!J120</f>
        <v>0</v>
      </c>
      <c r="K120" s="154" t="s">
        <v>1058</v>
      </c>
      <c r="L120" s="428"/>
      <c r="N120" s="745">
        <f t="shared" si="1"/>
        <v>1</v>
      </c>
      <c r="O120" s="745">
        <f t="shared" si="1"/>
        <v>1</v>
      </c>
      <c r="P120" s="745"/>
      <c r="Q120" s="745"/>
    </row>
    <row r="121" spans="1:17" ht="11.1" customHeight="1" thickBot="1" x14ac:dyDescent="0.3">
      <c r="A121" s="442" t="s">
        <v>316</v>
      </c>
      <c r="B121" s="442" t="s">
        <v>366</v>
      </c>
      <c r="C121" s="452" t="s">
        <v>323</v>
      </c>
      <c r="D121" s="442" t="s">
        <v>324</v>
      </c>
      <c r="E121" s="442">
        <v>1</v>
      </c>
      <c r="F121" s="442" t="s">
        <v>79</v>
      </c>
      <c r="G121" s="454" t="s">
        <v>17</v>
      </c>
      <c r="H121" s="370" t="s">
        <v>15</v>
      </c>
      <c r="I121" s="741" t="str">
        <f>[1]Terracom!I121</f>
        <v>sim</v>
      </c>
      <c r="J121" s="741">
        <f>[1]Terracom!J121</f>
        <v>0</v>
      </c>
      <c r="K121" s="371" t="s">
        <v>1056</v>
      </c>
      <c r="L121" s="428"/>
      <c r="N121" s="745">
        <f t="shared" si="1"/>
        <v>1</v>
      </c>
      <c r="O121" s="745">
        <f t="shared" si="1"/>
        <v>1</v>
      </c>
      <c r="P121" s="745"/>
      <c r="Q121" s="745"/>
    </row>
    <row r="122" spans="1:17" ht="11.1" customHeight="1" x14ac:dyDescent="0.25">
      <c r="A122" s="514" t="s">
        <v>316</v>
      </c>
      <c r="B122" s="534" t="s">
        <v>366</v>
      </c>
      <c r="C122" s="554" t="s">
        <v>323</v>
      </c>
      <c r="D122" s="534" t="s">
        <v>324</v>
      </c>
      <c r="E122" s="534">
        <v>2</v>
      </c>
      <c r="F122" s="534" t="s">
        <v>82</v>
      </c>
      <c r="G122" s="534" t="s">
        <v>14</v>
      </c>
      <c r="H122" s="589" t="s">
        <v>23</v>
      </c>
      <c r="I122" s="478" t="str">
        <f>[1]Terracom!I122</f>
        <v>Não</v>
      </c>
      <c r="J122" s="478">
        <f>[1]Terracom!J122</f>
        <v>0</v>
      </c>
      <c r="K122" s="372" t="s">
        <v>269</v>
      </c>
      <c r="L122" s="666" t="s">
        <v>23</v>
      </c>
      <c r="N122" s="745">
        <f t="shared" si="1"/>
        <v>0</v>
      </c>
      <c r="O122" s="745">
        <f t="shared" si="1"/>
        <v>0</v>
      </c>
      <c r="P122" s="745">
        <f>N122*N123*N124*N125</f>
        <v>0</v>
      </c>
      <c r="Q122" s="745">
        <f>O122*O123*O124*O125</f>
        <v>0</v>
      </c>
    </row>
    <row r="123" spans="1:17" ht="11.1" customHeight="1" x14ac:dyDescent="0.25">
      <c r="A123" s="517" t="s">
        <v>316</v>
      </c>
      <c r="B123" s="156" t="s">
        <v>366</v>
      </c>
      <c r="C123" s="157" t="s">
        <v>323</v>
      </c>
      <c r="D123" s="156" t="s">
        <v>324</v>
      </c>
      <c r="E123" s="156">
        <v>2</v>
      </c>
      <c r="F123" s="156" t="s">
        <v>82</v>
      </c>
      <c r="G123" s="160" t="s">
        <v>21</v>
      </c>
      <c r="H123" s="158" t="s">
        <v>23</v>
      </c>
      <c r="I123" s="460" t="str">
        <f>[1]Terracom!I123</f>
        <v>Não</v>
      </c>
      <c r="J123" s="460">
        <f>[1]Terracom!J123</f>
        <v>0</v>
      </c>
      <c r="K123" s="159" t="s">
        <v>1033</v>
      </c>
      <c r="L123" s="671"/>
      <c r="N123" s="745">
        <f t="shared" si="1"/>
        <v>0</v>
      </c>
      <c r="O123" s="745">
        <f t="shared" si="1"/>
        <v>0</v>
      </c>
      <c r="P123" s="745"/>
      <c r="Q123" s="745"/>
    </row>
    <row r="124" spans="1:17" ht="11.1" customHeight="1" x14ac:dyDescent="0.25">
      <c r="A124" s="517" t="s">
        <v>316</v>
      </c>
      <c r="B124" s="156" t="s">
        <v>366</v>
      </c>
      <c r="C124" s="157" t="s">
        <v>323</v>
      </c>
      <c r="D124" s="156" t="s">
        <v>324</v>
      </c>
      <c r="E124" s="156">
        <v>2</v>
      </c>
      <c r="F124" s="156" t="s">
        <v>82</v>
      </c>
      <c r="G124" s="160" t="s">
        <v>19</v>
      </c>
      <c r="H124" s="158" t="s">
        <v>23</v>
      </c>
      <c r="I124" s="460" t="str">
        <f>[1]Terracom!I124</f>
        <v>Não</v>
      </c>
      <c r="J124" s="460">
        <f>[1]Terracom!J124</f>
        <v>0</v>
      </c>
      <c r="K124" s="159" t="s">
        <v>1033</v>
      </c>
      <c r="L124" s="671"/>
      <c r="N124" s="745">
        <f t="shared" si="1"/>
        <v>0</v>
      </c>
      <c r="O124" s="745">
        <f t="shared" si="1"/>
        <v>0</v>
      </c>
      <c r="P124" s="745"/>
      <c r="Q124" s="745"/>
    </row>
    <row r="125" spans="1:17" ht="11.1" customHeight="1" thickBot="1" x14ac:dyDescent="0.3">
      <c r="A125" s="516" t="s">
        <v>316</v>
      </c>
      <c r="B125" s="535" t="s">
        <v>366</v>
      </c>
      <c r="C125" s="555" t="s">
        <v>323</v>
      </c>
      <c r="D125" s="535" t="s">
        <v>324</v>
      </c>
      <c r="E125" s="535">
        <v>2</v>
      </c>
      <c r="F125" s="535" t="s">
        <v>82</v>
      </c>
      <c r="G125" s="575" t="s">
        <v>17</v>
      </c>
      <c r="H125" s="592" t="s">
        <v>23</v>
      </c>
      <c r="I125" s="493" t="str">
        <f>[1]Terracom!I125</f>
        <v>Não</v>
      </c>
      <c r="J125" s="493">
        <f>[1]Terracom!J125</f>
        <v>0</v>
      </c>
      <c r="K125" s="373" t="s">
        <v>1033</v>
      </c>
      <c r="L125" s="669"/>
      <c r="N125" s="745">
        <f t="shared" si="1"/>
        <v>0</v>
      </c>
      <c r="O125" s="745">
        <f t="shared" si="1"/>
        <v>0</v>
      </c>
      <c r="P125" s="745"/>
      <c r="Q125" s="745"/>
    </row>
    <row r="126" spans="1:17" ht="11.1" customHeight="1" x14ac:dyDescent="0.25">
      <c r="A126" s="514" t="s">
        <v>316</v>
      </c>
      <c r="B126" s="534" t="s">
        <v>366</v>
      </c>
      <c r="C126" s="554" t="s">
        <v>323</v>
      </c>
      <c r="D126" s="534" t="s">
        <v>324</v>
      </c>
      <c r="E126" s="534">
        <v>3</v>
      </c>
      <c r="F126" s="534" t="s">
        <v>848</v>
      </c>
      <c r="G126" s="534" t="s">
        <v>14</v>
      </c>
      <c r="H126" s="589" t="s">
        <v>15</v>
      </c>
      <c r="I126" s="478" t="str">
        <f>[1]Terracom!I126</f>
        <v>sim</v>
      </c>
      <c r="J126" s="478">
        <f>[1]Terracom!J126</f>
        <v>0</v>
      </c>
      <c r="K126" s="372" t="s">
        <v>840</v>
      </c>
      <c r="L126" s="666" t="s">
        <v>108</v>
      </c>
      <c r="N126" s="745">
        <f t="shared" si="1"/>
        <v>1</v>
      </c>
      <c r="O126" s="745">
        <f t="shared" si="1"/>
        <v>1</v>
      </c>
      <c r="P126" s="745">
        <f>N126*N127*N128*N129</f>
        <v>1</v>
      </c>
      <c r="Q126" s="745">
        <f>O126*O127*O128*O129</f>
        <v>1</v>
      </c>
    </row>
    <row r="127" spans="1:17" ht="11.1" customHeight="1" x14ac:dyDescent="0.25">
      <c r="A127" s="517" t="s">
        <v>316</v>
      </c>
      <c r="B127" s="156" t="s">
        <v>366</v>
      </c>
      <c r="C127" s="157" t="s">
        <v>323</v>
      </c>
      <c r="D127" s="156" t="s">
        <v>324</v>
      </c>
      <c r="E127" s="156">
        <v>3</v>
      </c>
      <c r="F127" s="156" t="s">
        <v>848</v>
      </c>
      <c r="G127" s="160" t="s">
        <v>21</v>
      </c>
      <c r="H127" s="158" t="s">
        <v>15</v>
      </c>
      <c r="I127" s="460" t="str">
        <f>[1]Terracom!I127</f>
        <v>sim</v>
      </c>
      <c r="J127" s="460">
        <f>[1]Terracom!J127</f>
        <v>0</v>
      </c>
      <c r="K127" s="159" t="s">
        <v>1016</v>
      </c>
      <c r="L127" s="671"/>
      <c r="N127" s="745">
        <f t="shared" si="1"/>
        <v>1</v>
      </c>
      <c r="O127" s="745">
        <f t="shared" si="1"/>
        <v>1</v>
      </c>
      <c r="P127" s="745"/>
      <c r="Q127" s="745"/>
    </row>
    <row r="128" spans="1:17" ht="11.1" customHeight="1" x14ac:dyDescent="0.25">
      <c r="A128" s="517" t="s">
        <v>316</v>
      </c>
      <c r="B128" s="156" t="s">
        <v>366</v>
      </c>
      <c r="C128" s="157" t="s">
        <v>323</v>
      </c>
      <c r="D128" s="156" t="s">
        <v>324</v>
      </c>
      <c r="E128" s="156">
        <v>3</v>
      </c>
      <c r="F128" s="156" t="s">
        <v>848</v>
      </c>
      <c r="G128" s="160" t="s">
        <v>19</v>
      </c>
      <c r="H128" s="158" t="s">
        <v>15</v>
      </c>
      <c r="I128" s="460" t="str">
        <f>[1]Terracom!I128</f>
        <v>sim</v>
      </c>
      <c r="J128" s="460">
        <f>[1]Terracom!J128</f>
        <v>0</v>
      </c>
      <c r="K128" s="159" t="s">
        <v>896</v>
      </c>
      <c r="L128" s="671"/>
      <c r="N128" s="745">
        <f t="shared" si="1"/>
        <v>1</v>
      </c>
      <c r="O128" s="745">
        <f t="shared" si="1"/>
        <v>1</v>
      </c>
      <c r="P128" s="745"/>
      <c r="Q128" s="745"/>
    </row>
    <row r="129" spans="1:17" ht="11.1" customHeight="1" thickBot="1" x14ac:dyDescent="0.3">
      <c r="A129" s="516" t="s">
        <v>316</v>
      </c>
      <c r="B129" s="535" t="s">
        <v>366</v>
      </c>
      <c r="C129" s="555" t="s">
        <v>323</v>
      </c>
      <c r="D129" s="535" t="s">
        <v>324</v>
      </c>
      <c r="E129" s="535">
        <v>3</v>
      </c>
      <c r="F129" s="535" t="s">
        <v>848</v>
      </c>
      <c r="G129" s="575" t="s">
        <v>17</v>
      </c>
      <c r="H129" s="592" t="s">
        <v>15</v>
      </c>
      <c r="I129" s="493" t="str">
        <f>[1]Terracom!I129</f>
        <v>sim</v>
      </c>
      <c r="J129" s="493">
        <f>[1]Terracom!J129</f>
        <v>0</v>
      </c>
      <c r="K129" s="373" t="s">
        <v>850</v>
      </c>
      <c r="L129" s="669"/>
      <c r="N129" s="745">
        <f t="shared" si="1"/>
        <v>1</v>
      </c>
      <c r="O129" s="745">
        <f t="shared" si="1"/>
        <v>1</v>
      </c>
      <c r="P129" s="745"/>
      <c r="Q129" s="745"/>
    </row>
    <row r="130" spans="1:17" ht="11.1" customHeight="1" x14ac:dyDescent="0.25">
      <c r="A130" s="441" t="s">
        <v>316</v>
      </c>
      <c r="B130" s="441" t="s">
        <v>366</v>
      </c>
      <c r="C130" s="451" t="s">
        <v>323</v>
      </c>
      <c r="D130" s="441" t="s">
        <v>324</v>
      </c>
      <c r="E130" s="441">
        <v>4</v>
      </c>
      <c r="F130" s="441" t="s">
        <v>853</v>
      </c>
      <c r="G130" s="441" t="s">
        <v>14</v>
      </c>
      <c r="H130" s="365" t="s">
        <v>15</v>
      </c>
      <c r="I130" s="742" t="str">
        <f>[1]Terracom!I130</f>
        <v>sim</v>
      </c>
      <c r="J130" s="742">
        <f>[1]Terracom!J130</f>
        <v>0</v>
      </c>
      <c r="K130" s="366" t="s">
        <v>1053</v>
      </c>
      <c r="L130" s="428" t="s">
        <v>15</v>
      </c>
      <c r="N130" s="745">
        <f t="shared" si="1"/>
        <v>1</v>
      </c>
      <c r="O130" s="745">
        <f t="shared" si="1"/>
        <v>1</v>
      </c>
      <c r="P130" s="745">
        <f>N130*N131*N132*N133</f>
        <v>1</v>
      </c>
      <c r="Q130" s="745">
        <f>O130*O131*O132*O133</f>
        <v>1</v>
      </c>
    </row>
    <row r="131" spans="1:17" ht="11.1" customHeight="1" x14ac:dyDescent="0.25">
      <c r="A131" s="156" t="s">
        <v>316</v>
      </c>
      <c r="B131" s="156" t="s">
        <v>366</v>
      </c>
      <c r="C131" s="157" t="s">
        <v>323</v>
      </c>
      <c r="D131" s="156" t="s">
        <v>324</v>
      </c>
      <c r="E131" s="156">
        <v>4</v>
      </c>
      <c r="F131" s="156" t="s">
        <v>853</v>
      </c>
      <c r="G131" s="160" t="s">
        <v>21</v>
      </c>
      <c r="H131" s="155" t="s">
        <v>15</v>
      </c>
      <c r="I131" s="743" t="str">
        <f>[1]Terracom!I131</f>
        <v>sim</v>
      </c>
      <c r="J131" s="743">
        <f>[1]Terracom!J131</f>
        <v>0</v>
      </c>
      <c r="K131" s="154" t="s">
        <v>396</v>
      </c>
      <c r="L131" s="428"/>
      <c r="N131" s="745">
        <f t="shared" ref="N131:O194" si="2">IF(OR(H131="Sim",H131="sim"),1,0)</f>
        <v>1</v>
      </c>
      <c r="O131" s="745">
        <f t="shared" si="2"/>
        <v>1</v>
      </c>
      <c r="P131" s="745"/>
      <c r="Q131" s="745"/>
    </row>
    <row r="132" spans="1:17" ht="11.1" customHeight="1" x14ac:dyDescent="0.25">
      <c r="A132" s="156" t="s">
        <v>316</v>
      </c>
      <c r="B132" s="156" t="s">
        <v>366</v>
      </c>
      <c r="C132" s="157" t="s">
        <v>323</v>
      </c>
      <c r="D132" s="156" t="s">
        <v>324</v>
      </c>
      <c r="E132" s="156">
        <v>4</v>
      </c>
      <c r="F132" s="156" t="s">
        <v>853</v>
      </c>
      <c r="G132" s="160" t="s">
        <v>19</v>
      </c>
      <c r="H132" s="153" t="s">
        <v>15</v>
      </c>
      <c r="I132" s="471" t="str">
        <f>[1]Terracom!I132</f>
        <v>sim</v>
      </c>
      <c r="J132" s="471">
        <f>[1]Terracom!J132</f>
        <v>0</v>
      </c>
      <c r="K132" s="154" t="s">
        <v>1055</v>
      </c>
      <c r="L132" s="428"/>
      <c r="N132" s="745">
        <f t="shared" si="2"/>
        <v>1</v>
      </c>
      <c r="O132" s="745">
        <f t="shared" si="2"/>
        <v>1</v>
      </c>
      <c r="P132" s="745"/>
      <c r="Q132" s="745"/>
    </row>
    <row r="133" spans="1:17" ht="11.1" customHeight="1" thickBot="1" x14ac:dyDescent="0.3">
      <c r="A133" s="442" t="s">
        <v>316</v>
      </c>
      <c r="B133" s="442" t="s">
        <v>366</v>
      </c>
      <c r="C133" s="452" t="s">
        <v>323</v>
      </c>
      <c r="D133" s="442" t="s">
        <v>324</v>
      </c>
      <c r="E133" s="442">
        <v>4</v>
      </c>
      <c r="F133" s="442" t="s">
        <v>853</v>
      </c>
      <c r="G133" s="454" t="s">
        <v>17</v>
      </c>
      <c r="H133" s="494" t="s">
        <v>15</v>
      </c>
      <c r="I133" s="492" t="str">
        <f>[1]Terracom!I133</f>
        <v>Sim</v>
      </c>
      <c r="J133" s="492">
        <f>[1]Terracom!J133</f>
        <v>0</v>
      </c>
      <c r="K133" s="505" t="s">
        <v>1054</v>
      </c>
      <c r="L133" s="428"/>
      <c r="N133" s="745">
        <f t="shared" si="2"/>
        <v>1</v>
      </c>
      <c r="O133" s="745">
        <f t="shared" si="2"/>
        <v>1</v>
      </c>
      <c r="P133" s="745"/>
      <c r="Q133" s="745"/>
    </row>
    <row r="134" spans="1:17" ht="11.1" customHeight="1" x14ac:dyDescent="0.25">
      <c r="A134" s="514" t="s">
        <v>316</v>
      </c>
      <c r="B134" s="534" t="s">
        <v>366</v>
      </c>
      <c r="C134" s="554" t="s">
        <v>323</v>
      </c>
      <c r="D134" s="534" t="s">
        <v>324</v>
      </c>
      <c r="E134" s="534">
        <v>5</v>
      </c>
      <c r="F134" s="534" t="s">
        <v>856</v>
      </c>
      <c r="G134" s="534" t="s">
        <v>14</v>
      </c>
      <c r="H134" s="478" t="s">
        <v>15</v>
      </c>
      <c r="I134" s="478" t="str">
        <f>[1]Terracom!I134</f>
        <v>Sim</v>
      </c>
      <c r="J134" s="478">
        <f>[1]Terracom!J134</f>
        <v>0</v>
      </c>
      <c r="K134" s="372" t="s">
        <v>1034</v>
      </c>
      <c r="L134" s="666" t="s">
        <v>108</v>
      </c>
      <c r="N134" s="745">
        <f t="shared" si="2"/>
        <v>1</v>
      </c>
      <c r="O134" s="745">
        <f t="shared" si="2"/>
        <v>1</v>
      </c>
      <c r="P134" s="745">
        <f>N134*N135*N136*N137</f>
        <v>1</v>
      </c>
      <c r="Q134" s="745">
        <f>O134*O135*O136*O137</f>
        <v>1</v>
      </c>
    </row>
    <row r="135" spans="1:17" ht="11.1" customHeight="1" x14ac:dyDescent="0.25">
      <c r="A135" s="517" t="s">
        <v>316</v>
      </c>
      <c r="B135" s="156" t="s">
        <v>366</v>
      </c>
      <c r="C135" s="157" t="s">
        <v>323</v>
      </c>
      <c r="D135" s="156" t="s">
        <v>324</v>
      </c>
      <c r="E135" s="156">
        <v>5</v>
      </c>
      <c r="F135" s="156" t="s">
        <v>856</v>
      </c>
      <c r="G135" s="160" t="s">
        <v>21</v>
      </c>
      <c r="H135" s="460" t="s">
        <v>15</v>
      </c>
      <c r="I135" s="460" t="str">
        <f>[1]Terracom!I135</f>
        <v>Sim</v>
      </c>
      <c r="J135" s="460">
        <f>[1]Terracom!J135</f>
        <v>0</v>
      </c>
      <c r="K135" s="159" t="s">
        <v>903</v>
      </c>
      <c r="L135" s="671"/>
      <c r="N135" s="745">
        <f t="shared" si="2"/>
        <v>1</v>
      </c>
      <c r="O135" s="745">
        <f t="shared" si="2"/>
        <v>1</v>
      </c>
      <c r="P135" s="745"/>
      <c r="Q135" s="745"/>
    </row>
    <row r="136" spans="1:17" ht="11.1" customHeight="1" x14ac:dyDescent="0.25">
      <c r="A136" s="517" t="s">
        <v>316</v>
      </c>
      <c r="B136" s="156" t="s">
        <v>366</v>
      </c>
      <c r="C136" s="157" t="s">
        <v>323</v>
      </c>
      <c r="D136" s="156" t="s">
        <v>324</v>
      </c>
      <c r="E136" s="156">
        <v>5</v>
      </c>
      <c r="F136" s="156" t="s">
        <v>856</v>
      </c>
      <c r="G136" s="160" t="s">
        <v>19</v>
      </c>
      <c r="H136" s="460" t="s">
        <v>15</v>
      </c>
      <c r="I136" s="460" t="str">
        <f>[1]Terracom!I136</f>
        <v>sim</v>
      </c>
      <c r="J136" s="460">
        <f>[1]Terracom!J136</f>
        <v>0</v>
      </c>
      <c r="K136" s="159" t="s">
        <v>1036</v>
      </c>
      <c r="L136" s="671"/>
      <c r="N136" s="745">
        <f t="shared" si="2"/>
        <v>1</v>
      </c>
      <c r="O136" s="745">
        <f t="shared" si="2"/>
        <v>1</v>
      </c>
      <c r="P136" s="745"/>
      <c r="Q136" s="745"/>
    </row>
    <row r="137" spans="1:17" ht="11.1" customHeight="1" thickBot="1" x14ac:dyDescent="0.3">
      <c r="A137" s="516" t="s">
        <v>316</v>
      </c>
      <c r="B137" s="535" t="s">
        <v>366</v>
      </c>
      <c r="C137" s="555" t="s">
        <v>323</v>
      </c>
      <c r="D137" s="535" t="s">
        <v>324</v>
      </c>
      <c r="E137" s="535">
        <v>5</v>
      </c>
      <c r="F137" s="535" t="s">
        <v>856</v>
      </c>
      <c r="G137" s="575" t="s">
        <v>17</v>
      </c>
      <c r="H137" s="493" t="s">
        <v>15</v>
      </c>
      <c r="I137" s="493" t="str">
        <f>[1]Terracom!I137</f>
        <v>Sim</v>
      </c>
      <c r="J137" s="493">
        <f>[1]Terracom!J137</f>
        <v>0</v>
      </c>
      <c r="K137" s="373" t="s">
        <v>1035</v>
      </c>
      <c r="L137" s="669"/>
      <c r="N137" s="745">
        <f t="shared" si="2"/>
        <v>1</v>
      </c>
      <c r="O137" s="745">
        <f t="shared" si="2"/>
        <v>1</v>
      </c>
      <c r="P137" s="745"/>
      <c r="Q137" s="745"/>
    </row>
    <row r="138" spans="1:17" ht="11.1" customHeight="1" x14ac:dyDescent="0.25">
      <c r="A138" s="441" t="s">
        <v>316</v>
      </c>
      <c r="B138" s="441" t="s">
        <v>366</v>
      </c>
      <c r="C138" s="451" t="s">
        <v>323</v>
      </c>
      <c r="D138" s="441" t="s">
        <v>324</v>
      </c>
      <c r="E138" s="441">
        <v>6</v>
      </c>
      <c r="F138" s="441" t="s">
        <v>857</v>
      </c>
      <c r="G138" s="441" t="s">
        <v>14</v>
      </c>
      <c r="H138" s="618" t="s">
        <v>15</v>
      </c>
      <c r="I138" s="618" t="str">
        <f>[1]Terracom!I138</f>
        <v>Sim</v>
      </c>
      <c r="J138" s="618">
        <f>[1]Terracom!J138</f>
        <v>0</v>
      </c>
      <c r="K138" s="655" t="s">
        <v>1037</v>
      </c>
      <c r="L138" s="429" t="s">
        <v>108</v>
      </c>
      <c r="N138" s="745">
        <f t="shared" si="2"/>
        <v>1</v>
      </c>
      <c r="O138" s="745">
        <f t="shared" si="2"/>
        <v>1</v>
      </c>
      <c r="P138" s="745">
        <f>N138*N139*N140*N141</f>
        <v>1</v>
      </c>
      <c r="Q138" s="745">
        <f>O138*O139*O140*O141</f>
        <v>1</v>
      </c>
    </row>
    <row r="139" spans="1:17" ht="11.1" customHeight="1" x14ac:dyDescent="0.25">
      <c r="A139" s="156" t="s">
        <v>316</v>
      </c>
      <c r="B139" s="156" t="s">
        <v>366</v>
      </c>
      <c r="C139" s="157" t="s">
        <v>323</v>
      </c>
      <c r="D139" s="156" t="s">
        <v>324</v>
      </c>
      <c r="E139" s="156">
        <v>6</v>
      </c>
      <c r="F139" s="156" t="s">
        <v>857</v>
      </c>
      <c r="G139" s="160" t="s">
        <v>21</v>
      </c>
      <c r="H139" s="460" t="s">
        <v>15</v>
      </c>
      <c r="I139" s="460" t="str">
        <f>[1]Terracom!I139</f>
        <v>Sim</v>
      </c>
      <c r="J139" s="460">
        <f>[1]Terracom!J139</f>
        <v>0</v>
      </c>
      <c r="K139" s="159" t="s">
        <v>1039</v>
      </c>
      <c r="L139" s="429"/>
      <c r="N139" s="745">
        <f t="shared" si="2"/>
        <v>1</v>
      </c>
      <c r="O139" s="745">
        <f t="shared" si="2"/>
        <v>1</v>
      </c>
      <c r="P139" s="745"/>
      <c r="Q139" s="745"/>
    </row>
    <row r="140" spans="1:17" ht="11.1" customHeight="1" x14ac:dyDescent="0.25">
      <c r="A140" s="156" t="s">
        <v>316</v>
      </c>
      <c r="B140" s="156" t="s">
        <v>366</v>
      </c>
      <c r="C140" s="157" t="s">
        <v>323</v>
      </c>
      <c r="D140" s="156" t="s">
        <v>324</v>
      </c>
      <c r="E140" s="156">
        <v>6</v>
      </c>
      <c r="F140" s="156" t="s">
        <v>857</v>
      </c>
      <c r="G140" s="160" t="s">
        <v>19</v>
      </c>
      <c r="H140" s="460" t="s">
        <v>15</v>
      </c>
      <c r="I140" s="460" t="str">
        <f>[1]Terracom!I140</f>
        <v>sim</v>
      </c>
      <c r="J140" s="460">
        <f>[1]Terracom!J140</f>
        <v>0</v>
      </c>
      <c r="K140" s="159" t="s">
        <v>950</v>
      </c>
      <c r="L140" s="429"/>
      <c r="N140" s="745">
        <f t="shared" si="2"/>
        <v>1</v>
      </c>
      <c r="O140" s="745">
        <f t="shared" si="2"/>
        <v>1</v>
      </c>
      <c r="P140" s="745"/>
      <c r="Q140" s="745"/>
    </row>
    <row r="141" spans="1:17" ht="11.1" customHeight="1" x14ac:dyDescent="0.25">
      <c r="A141" s="156" t="s">
        <v>316</v>
      </c>
      <c r="B141" s="156" t="s">
        <v>366</v>
      </c>
      <c r="C141" s="157" t="s">
        <v>323</v>
      </c>
      <c r="D141" s="156" t="s">
        <v>324</v>
      </c>
      <c r="E141" s="156">
        <v>6</v>
      </c>
      <c r="F141" s="156" t="s">
        <v>857</v>
      </c>
      <c r="G141" s="160" t="s">
        <v>17</v>
      </c>
      <c r="H141" s="471" t="s">
        <v>15</v>
      </c>
      <c r="I141" s="471" t="str">
        <f>[1]Terracom!I141</f>
        <v>sim</v>
      </c>
      <c r="J141" s="471">
        <f>[1]Terracom!J141</f>
        <v>0</v>
      </c>
      <c r="K141" s="159" t="s">
        <v>1038</v>
      </c>
      <c r="L141" s="430"/>
      <c r="N141" s="745">
        <f t="shared" si="2"/>
        <v>1</v>
      </c>
      <c r="O141" s="745">
        <f t="shared" si="2"/>
        <v>1</v>
      </c>
      <c r="P141" s="745"/>
      <c r="Q141" s="745"/>
    </row>
    <row r="142" spans="1:17" ht="11.1" customHeight="1" x14ac:dyDescent="0.25">
      <c r="A142" s="124" t="s">
        <v>316</v>
      </c>
      <c r="B142" s="125" t="s">
        <v>366</v>
      </c>
      <c r="C142" s="126" t="s">
        <v>325</v>
      </c>
      <c r="D142" s="125" t="s">
        <v>326</v>
      </c>
      <c r="E142" s="124">
        <v>1</v>
      </c>
      <c r="F142" s="125" t="s">
        <v>862</v>
      </c>
      <c r="G142" s="125" t="s">
        <v>14</v>
      </c>
      <c r="H142" s="125" t="s">
        <v>15</v>
      </c>
      <c r="I142" s="941" t="s">
        <v>108</v>
      </c>
      <c r="J142" s="119">
        <f>[1]Terracom!J142</f>
        <v>0</v>
      </c>
      <c r="K142" s="146" t="s">
        <v>863</v>
      </c>
      <c r="L142" s="431" t="s">
        <v>108</v>
      </c>
      <c r="N142" s="745">
        <f t="shared" si="2"/>
        <v>1</v>
      </c>
      <c r="O142" s="745">
        <f t="shared" si="2"/>
        <v>1</v>
      </c>
      <c r="P142" s="745">
        <f>N142*N143*N144*N145</f>
        <v>1</v>
      </c>
      <c r="Q142" s="745">
        <f>O142*O143*O144*O145</f>
        <v>1</v>
      </c>
    </row>
    <row r="143" spans="1:17" ht="11.1" customHeight="1" x14ac:dyDescent="0.25">
      <c r="A143" s="124" t="s">
        <v>316</v>
      </c>
      <c r="B143" s="125" t="s">
        <v>366</v>
      </c>
      <c r="C143" s="126" t="s">
        <v>325</v>
      </c>
      <c r="D143" s="125" t="s">
        <v>326</v>
      </c>
      <c r="E143" s="124">
        <v>1</v>
      </c>
      <c r="F143" s="125" t="s">
        <v>862</v>
      </c>
      <c r="G143" s="124" t="s">
        <v>21</v>
      </c>
      <c r="H143" s="125" t="s">
        <v>15</v>
      </c>
      <c r="I143" s="941" t="s">
        <v>108</v>
      </c>
      <c r="J143" s="119">
        <f>[1]Terracom!J143</f>
        <v>0</v>
      </c>
      <c r="K143" s="146" t="s">
        <v>909</v>
      </c>
      <c r="L143" s="432"/>
      <c r="N143" s="745">
        <f t="shared" si="2"/>
        <v>1</v>
      </c>
      <c r="O143" s="745">
        <f t="shared" si="2"/>
        <v>1</v>
      </c>
      <c r="P143" s="745"/>
      <c r="Q143" s="745"/>
    </row>
    <row r="144" spans="1:17" ht="11.1" customHeight="1" x14ac:dyDescent="0.25">
      <c r="A144" s="124" t="s">
        <v>316</v>
      </c>
      <c r="B144" s="125" t="s">
        <v>366</v>
      </c>
      <c r="C144" s="126" t="s">
        <v>325</v>
      </c>
      <c r="D144" s="125" t="s">
        <v>326</v>
      </c>
      <c r="E144" s="124">
        <v>1</v>
      </c>
      <c r="F144" s="125" t="s">
        <v>862</v>
      </c>
      <c r="G144" s="124" t="s">
        <v>19</v>
      </c>
      <c r="H144" s="125" t="s">
        <v>15</v>
      </c>
      <c r="I144" s="941" t="s">
        <v>108</v>
      </c>
      <c r="J144" s="119">
        <f>[1]Terracom!J144</f>
        <v>0</v>
      </c>
      <c r="K144" s="146" t="s">
        <v>1020</v>
      </c>
      <c r="L144" s="432"/>
      <c r="N144" s="745">
        <f t="shared" si="2"/>
        <v>1</v>
      </c>
      <c r="O144" s="745">
        <f t="shared" si="2"/>
        <v>1</v>
      </c>
      <c r="P144" s="745"/>
      <c r="Q144" s="745"/>
    </row>
    <row r="145" spans="1:17" ht="11.1" customHeight="1" x14ac:dyDescent="0.25">
      <c r="A145" s="124" t="s">
        <v>316</v>
      </c>
      <c r="B145" s="125" t="s">
        <v>366</v>
      </c>
      <c r="C145" s="126" t="s">
        <v>325</v>
      </c>
      <c r="D145" s="125" t="s">
        <v>326</v>
      </c>
      <c r="E145" s="124">
        <v>1</v>
      </c>
      <c r="F145" s="125" t="s">
        <v>862</v>
      </c>
      <c r="G145" s="124" t="s">
        <v>17</v>
      </c>
      <c r="H145" s="125" t="s">
        <v>15</v>
      </c>
      <c r="I145" s="941" t="s">
        <v>108</v>
      </c>
      <c r="J145" s="119">
        <f>[1]Terracom!J145</f>
        <v>0</v>
      </c>
      <c r="K145" s="146" t="s">
        <v>864</v>
      </c>
      <c r="L145" s="433"/>
      <c r="N145" s="745">
        <f t="shared" si="2"/>
        <v>1</v>
      </c>
      <c r="O145" s="745">
        <f t="shared" si="2"/>
        <v>1</v>
      </c>
      <c r="P145" s="745"/>
      <c r="Q145" s="745"/>
    </row>
    <row r="146" spans="1:17" ht="11.1" customHeight="1" x14ac:dyDescent="0.25">
      <c r="A146" s="124" t="s">
        <v>316</v>
      </c>
      <c r="B146" s="125" t="s">
        <v>366</v>
      </c>
      <c r="C146" s="126" t="s">
        <v>325</v>
      </c>
      <c r="D146" s="125" t="s">
        <v>326</v>
      </c>
      <c r="E146" s="125">
        <v>2</v>
      </c>
      <c r="F146" s="125" t="s">
        <v>102</v>
      </c>
      <c r="G146" s="125" t="s">
        <v>14</v>
      </c>
      <c r="H146" s="125" t="s">
        <v>15</v>
      </c>
      <c r="I146" s="941" t="s">
        <v>108</v>
      </c>
      <c r="J146" s="119">
        <f>[1]Terracom!J146</f>
        <v>0</v>
      </c>
      <c r="K146" s="146" t="s">
        <v>867</v>
      </c>
      <c r="L146" s="431" t="s">
        <v>108</v>
      </c>
      <c r="N146" s="745">
        <f t="shared" si="2"/>
        <v>1</v>
      </c>
      <c r="O146" s="745">
        <f t="shared" si="2"/>
        <v>1</v>
      </c>
      <c r="P146" s="745">
        <f>N146*N147*N148*N149</f>
        <v>1</v>
      </c>
      <c r="Q146" s="745">
        <f>O146*O147*O148*O149</f>
        <v>1</v>
      </c>
    </row>
    <row r="147" spans="1:17" ht="11.1" customHeight="1" x14ac:dyDescent="0.25">
      <c r="A147" s="124" t="s">
        <v>316</v>
      </c>
      <c r="B147" s="125" t="s">
        <v>366</v>
      </c>
      <c r="C147" s="126" t="s">
        <v>325</v>
      </c>
      <c r="D147" s="125" t="s">
        <v>326</v>
      </c>
      <c r="E147" s="125">
        <v>2</v>
      </c>
      <c r="F147" s="125" t="s">
        <v>102</v>
      </c>
      <c r="G147" s="124" t="s">
        <v>21</v>
      </c>
      <c r="H147" s="125" t="s">
        <v>15</v>
      </c>
      <c r="I147" s="941" t="s">
        <v>108</v>
      </c>
      <c r="J147" s="119">
        <f>[1]Terracom!J147</f>
        <v>0</v>
      </c>
      <c r="K147" s="146" t="s">
        <v>1041</v>
      </c>
      <c r="L147" s="432"/>
      <c r="N147" s="745">
        <f t="shared" si="2"/>
        <v>1</v>
      </c>
      <c r="O147" s="745">
        <f t="shared" si="2"/>
        <v>1</v>
      </c>
      <c r="P147" s="745"/>
      <c r="Q147" s="745"/>
    </row>
    <row r="148" spans="1:17" ht="11.1" customHeight="1" x14ac:dyDescent="0.25">
      <c r="A148" s="124" t="s">
        <v>316</v>
      </c>
      <c r="B148" s="125" t="s">
        <v>366</v>
      </c>
      <c r="C148" s="126" t="s">
        <v>325</v>
      </c>
      <c r="D148" s="125" t="s">
        <v>326</v>
      </c>
      <c r="E148" s="125">
        <v>2</v>
      </c>
      <c r="F148" s="125" t="s">
        <v>102</v>
      </c>
      <c r="G148" s="124" t="s">
        <v>19</v>
      </c>
      <c r="H148" s="125" t="s">
        <v>15</v>
      </c>
      <c r="I148" s="941" t="s">
        <v>108</v>
      </c>
      <c r="J148" s="119">
        <f>[1]Terracom!J148</f>
        <v>0</v>
      </c>
      <c r="K148" s="146" t="s">
        <v>1040</v>
      </c>
      <c r="L148" s="432"/>
      <c r="N148" s="745">
        <f t="shared" si="2"/>
        <v>1</v>
      </c>
      <c r="O148" s="745">
        <f t="shared" si="2"/>
        <v>1</v>
      </c>
      <c r="P148" s="745"/>
      <c r="Q148" s="745"/>
    </row>
    <row r="149" spans="1:17" ht="11.1" customHeight="1" x14ac:dyDescent="0.25">
      <c r="A149" s="124" t="s">
        <v>316</v>
      </c>
      <c r="B149" s="125" t="s">
        <v>366</v>
      </c>
      <c r="C149" s="126" t="s">
        <v>325</v>
      </c>
      <c r="D149" s="125" t="s">
        <v>326</v>
      </c>
      <c r="E149" s="125">
        <v>2</v>
      </c>
      <c r="F149" s="125" t="s">
        <v>102</v>
      </c>
      <c r="G149" s="124" t="s">
        <v>17</v>
      </c>
      <c r="H149" s="125" t="s">
        <v>15</v>
      </c>
      <c r="I149" s="941" t="s">
        <v>108</v>
      </c>
      <c r="J149" s="119">
        <f>[1]Terracom!J149</f>
        <v>0</v>
      </c>
      <c r="K149" s="146" t="s">
        <v>868</v>
      </c>
      <c r="L149" s="433"/>
      <c r="N149" s="745">
        <f t="shared" si="2"/>
        <v>1</v>
      </c>
      <c r="O149" s="745">
        <f t="shared" si="2"/>
        <v>1</v>
      </c>
      <c r="P149" s="745"/>
      <c r="Q149" s="745"/>
    </row>
    <row r="150" spans="1:17" ht="11.1" customHeight="1" x14ac:dyDescent="0.25">
      <c r="A150" s="105" t="s">
        <v>316</v>
      </c>
      <c r="B150" s="106" t="s">
        <v>367</v>
      </c>
      <c r="C150" s="107" t="s">
        <v>327</v>
      </c>
      <c r="D150" s="108" t="s">
        <v>328</v>
      </c>
      <c r="E150" s="106">
        <v>1</v>
      </c>
      <c r="F150" s="106" t="s">
        <v>540</v>
      </c>
      <c r="G150" s="106" t="s">
        <v>14</v>
      </c>
      <c r="H150" s="105" t="s">
        <v>15</v>
      </c>
      <c r="I150" s="473" t="str">
        <f>[1]Terracom!I150</f>
        <v>Sim</v>
      </c>
      <c r="J150" s="473">
        <f>[1]Terracom!J150</f>
        <v>0</v>
      </c>
      <c r="K150" s="144" t="s">
        <v>541</v>
      </c>
      <c r="L150" s="392" t="s">
        <v>15</v>
      </c>
      <c r="N150" s="745">
        <f t="shared" si="2"/>
        <v>1</v>
      </c>
      <c r="O150" s="745">
        <f t="shared" si="2"/>
        <v>1</v>
      </c>
      <c r="P150" s="745">
        <f>N150*N151*N152*N153</f>
        <v>1</v>
      </c>
      <c r="Q150" s="745">
        <f>O150*O151*O152*O153</f>
        <v>1</v>
      </c>
    </row>
    <row r="151" spans="1:17" ht="11.1" customHeight="1" x14ac:dyDescent="0.25">
      <c r="A151" s="105" t="s">
        <v>316</v>
      </c>
      <c r="B151" s="106" t="s">
        <v>367</v>
      </c>
      <c r="C151" s="107" t="s">
        <v>327</v>
      </c>
      <c r="D151" s="108" t="s">
        <v>328</v>
      </c>
      <c r="E151" s="106">
        <v>1</v>
      </c>
      <c r="F151" s="106" t="s">
        <v>540</v>
      </c>
      <c r="G151" s="105" t="s">
        <v>21</v>
      </c>
      <c r="H151" s="105" t="s">
        <v>15</v>
      </c>
      <c r="I151" s="473" t="str">
        <f>[1]Terracom!I151</f>
        <v>Sim</v>
      </c>
      <c r="J151" s="473">
        <f>[1]Terracom!J151</f>
        <v>0</v>
      </c>
      <c r="K151" s="144" t="s">
        <v>776</v>
      </c>
      <c r="L151" s="393"/>
      <c r="N151" s="745">
        <f t="shared" si="2"/>
        <v>1</v>
      </c>
      <c r="O151" s="745">
        <f t="shared" si="2"/>
        <v>1</v>
      </c>
      <c r="P151" s="745"/>
      <c r="Q151" s="745"/>
    </row>
    <row r="152" spans="1:17" ht="11.1" customHeight="1" x14ac:dyDescent="0.25">
      <c r="A152" s="105" t="s">
        <v>316</v>
      </c>
      <c r="B152" s="106" t="s">
        <v>367</v>
      </c>
      <c r="C152" s="107" t="s">
        <v>327</v>
      </c>
      <c r="D152" s="108" t="s">
        <v>328</v>
      </c>
      <c r="E152" s="106">
        <v>1</v>
      </c>
      <c r="F152" s="106" t="s">
        <v>540</v>
      </c>
      <c r="G152" s="105" t="s">
        <v>19</v>
      </c>
      <c r="H152" s="105" t="s">
        <v>15</v>
      </c>
      <c r="I152" s="473" t="str">
        <f>[1]Terracom!I152</f>
        <v>Sim</v>
      </c>
      <c r="J152" s="473">
        <f>[1]Terracom!J152</f>
        <v>0</v>
      </c>
      <c r="K152" s="144" t="s">
        <v>775</v>
      </c>
      <c r="L152" s="393"/>
      <c r="N152" s="745">
        <f t="shared" si="2"/>
        <v>1</v>
      </c>
      <c r="O152" s="745">
        <f t="shared" si="2"/>
        <v>1</v>
      </c>
      <c r="P152" s="745"/>
      <c r="Q152" s="745"/>
    </row>
    <row r="153" spans="1:17" ht="11.1" customHeight="1" x14ac:dyDescent="0.25">
      <c r="A153" s="105" t="s">
        <v>316</v>
      </c>
      <c r="B153" s="106" t="s">
        <v>367</v>
      </c>
      <c r="C153" s="107" t="s">
        <v>327</v>
      </c>
      <c r="D153" s="108" t="s">
        <v>328</v>
      </c>
      <c r="E153" s="106">
        <v>1</v>
      </c>
      <c r="F153" s="106" t="s">
        <v>540</v>
      </c>
      <c r="G153" s="105" t="s">
        <v>17</v>
      </c>
      <c r="H153" s="105" t="s">
        <v>15</v>
      </c>
      <c r="I153" s="473" t="str">
        <f>[1]Terracom!I153</f>
        <v>Sim</v>
      </c>
      <c r="J153" s="473">
        <f>[1]Terracom!J153</f>
        <v>0</v>
      </c>
      <c r="K153" s="144" t="s">
        <v>542</v>
      </c>
      <c r="L153" s="394"/>
      <c r="N153" s="745">
        <f t="shared" si="2"/>
        <v>1</v>
      </c>
      <c r="O153" s="745">
        <f t="shared" si="2"/>
        <v>1</v>
      </c>
      <c r="P153" s="745"/>
      <c r="Q153" s="745"/>
    </row>
    <row r="154" spans="1:17" ht="11.1" customHeight="1" x14ac:dyDescent="0.25">
      <c r="A154" s="105" t="s">
        <v>316</v>
      </c>
      <c r="B154" s="106" t="s">
        <v>367</v>
      </c>
      <c r="C154" s="107" t="s">
        <v>327</v>
      </c>
      <c r="D154" s="108" t="s">
        <v>328</v>
      </c>
      <c r="E154" s="106">
        <v>2</v>
      </c>
      <c r="F154" s="106" t="s">
        <v>545</v>
      </c>
      <c r="G154" s="106" t="s">
        <v>14</v>
      </c>
      <c r="H154" s="105" t="s">
        <v>15</v>
      </c>
      <c r="I154" s="473" t="str">
        <f>[1]Terracom!I154</f>
        <v>Sim</v>
      </c>
      <c r="J154" s="473">
        <f>[1]Terracom!J154</f>
        <v>0</v>
      </c>
      <c r="K154" s="144" t="s">
        <v>546</v>
      </c>
      <c r="L154" s="392" t="s">
        <v>15</v>
      </c>
      <c r="N154" s="745">
        <f t="shared" si="2"/>
        <v>1</v>
      </c>
      <c r="O154" s="745">
        <f t="shared" si="2"/>
        <v>1</v>
      </c>
      <c r="P154" s="745">
        <f>N154*N155*N156*N157</f>
        <v>1</v>
      </c>
      <c r="Q154" s="745">
        <f>O154*O155*O156*O157</f>
        <v>1</v>
      </c>
    </row>
    <row r="155" spans="1:17" ht="11.1" customHeight="1" x14ac:dyDescent="0.25">
      <c r="A155" s="105" t="s">
        <v>316</v>
      </c>
      <c r="B155" s="106" t="s">
        <v>367</v>
      </c>
      <c r="C155" s="107" t="s">
        <v>327</v>
      </c>
      <c r="D155" s="108" t="s">
        <v>328</v>
      </c>
      <c r="E155" s="106">
        <v>2</v>
      </c>
      <c r="F155" s="106" t="s">
        <v>545</v>
      </c>
      <c r="G155" s="105" t="s">
        <v>21</v>
      </c>
      <c r="H155" s="105" t="s">
        <v>15</v>
      </c>
      <c r="I155" s="473" t="str">
        <f>[1]Terracom!I155</f>
        <v>Sim</v>
      </c>
      <c r="J155" s="473">
        <f>[1]Terracom!J155</f>
        <v>0</v>
      </c>
      <c r="K155" s="144" t="s">
        <v>442</v>
      </c>
      <c r="L155" s="393"/>
      <c r="N155" s="745">
        <f t="shared" si="2"/>
        <v>1</v>
      </c>
      <c r="O155" s="745">
        <f t="shared" si="2"/>
        <v>1</v>
      </c>
      <c r="P155" s="745"/>
      <c r="Q155" s="745"/>
    </row>
    <row r="156" spans="1:17" ht="11.1" customHeight="1" x14ac:dyDescent="0.25">
      <c r="A156" s="105" t="s">
        <v>316</v>
      </c>
      <c r="B156" s="106" t="s">
        <v>367</v>
      </c>
      <c r="C156" s="107" t="s">
        <v>327</v>
      </c>
      <c r="D156" s="108" t="s">
        <v>328</v>
      </c>
      <c r="E156" s="106">
        <v>2</v>
      </c>
      <c r="F156" s="106" t="s">
        <v>545</v>
      </c>
      <c r="G156" s="105" t="s">
        <v>19</v>
      </c>
      <c r="H156" s="105" t="s">
        <v>15</v>
      </c>
      <c r="I156" s="473" t="str">
        <f>[1]Terracom!I156</f>
        <v>Sim</v>
      </c>
      <c r="J156" s="473">
        <f>[1]Terracom!J156</f>
        <v>0</v>
      </c>
      <c r="K156" s="144" t="s">
        <v>777</v>
      </c>
      <c r="L156" s="393"/>
      <c r="N156" s="745">
        <f t="shared" si="2"/>
        <v>1</v>
      </c>
      <c r="O156" s="745">
        <f t="shared" si="2"/>
        <v>1</v>
      </c>
      <c r="P156" s="745"/>
      <c r="Q156" s="745"/>
    </row>
    <row r="157" spans="1:17" ht="11.1" customHeight="1" x14ac:dyDescent="0.25">
      <c r="A157" s="105" t="s">
        <v>316</v>
      </c>
      <c r="B157" s="106" t="s">
        <v>367</v>
      </c>
      <c r="C157" s="107" t="s">
        <v>327</v>
      </c>
      <c r="D157" s="108" t="s">
        <v>328</v>
      </c>
      <c r="E157" s="106">
        <v>2</v>
      </c>
      <c r="F157" s="106" t="s">
        <v>545</v>
      </c>
      <c r="G157" s="105" t="s">
        <v>17</v>
      </c>
      <c r="H157" s="105" t="s">
        <v>15</v>
      </c>
      <c r="I157" s="473" t="str">
        <f>[1]Terracom!I157</f>
        <v>Sim</v>
      </c>
      <c r="J157" s="473">
        <f>[1]Terracom!J157</f>
        <v>0</v>
      </c>
      <c r="K157" s="144" t="s">
        <v>542</v>
      </c>
      <c r="L157" s="394"/>
      <c r="N157" s="745">
        <f t="shared" si="2"/>
        <v>1</v>
      </c>
      <c r="O157" s="745">
        <f t="shared" si="2"/>
        <v>1</v>
      </c>
      <c r="P157" s="745"/>
      <c r="Q157" s="745"/>
    </row>
    <row r="158" spans="1:17" ht="11.1" customHeight="1" x14ac:dyDescent="0.25">
      <c r="A158" s="105" t="s">
        <v>316</v>
      </c>
      <c r="B158" s="106" t="s">
        <v>367</v>
      </c>
      <c r="C158" s="107" t="s">
        <v>327</v>
      </c>
      <c r="D158" s="108" t="s">
        <v>328</v>
      </c>
      <c r="E158" s="106">
        <v>3</v>
      </c>
      <c r="F158" s="106" t="s">
        <v>549</v>
      </c>
      <c r="G158" s="106" t="s">
        <v>14</v>
      </c>
      <c r="H158" s="105" t="s">
        <v>23</v>
      </c>
      <c r="I158" s="473" t="str">
        <f>[1]Terracom!I158</f>
        <v>Não</v>
      </c>
      <c r="J158" s="473">
        <f>[1]Terracom!J158</f>
        <v>0</v>
      </c>
      <c r="K158" s="144" t="s">
        <v>778</v>
      </c>
      <c r="L158" s="392" t="s">
        <v>23</v>
      </c>
      <c r="N158" s="745">
        <f t="shared" si="2"/>
        <v>0</v>
      </c>
      <c r="O158" s="745">
        <f t="shared" si="2"/>
        <v>0</v>
      </c>
      <c r="P158" s="745">
        <f>N158*N159*N160*N161</f>
        <v>0</v>
      </c>
      <c r="Q158" s="745">
        <f>O158*O159*O160*O161</f>
        <v>0</v>
      </c>
    </row>
    <row r="159" spans="1:17" ht="11.1" customHeight="1" x14ac:dyDescent="0.25">
      <c r="A159" s="105" t="s">
        <v>316</v>
      </c>
      <c r="B159" s="106" t="s">
        <v>367</v>
      </c>
      <c r="C159" s="107" t="s">
        <v>327</v>
      </c>
      <c r="D159" s="108" t="s">
        <v>328</v>
      </c>
      <c r="E159" s="106">
        <v>3</v>
      </c>
      <c r="F159" s="106" t="s">
        <v>549</v>
      </c>
      <c r="G159" s="105" t="s">
        <v>21</v>
      </c>
      <c r="H159" s="105" t="s">
        <v>23</v>
      </c>
      <c r="I159" s="473" t="str">
        <f>[1]Terracom!I159</f>
        <v>Não</v>
      </c>
      <c r="J159" s="473">
        <f>[1]Terracom!J159</f>
        <v>0</v>
      </c>
      <c r="K159" s="144" t="s">
        <v>781</v>
      </c>
      <c r="L159" s="393"/>
      <c r="N159" s="745">
        <f t="shared" si="2"/>
        <v>0</v>
      </c>
      <c r="O159" s="745">
        <f t="shared" si="2"/>
        <v>0</v>
      </c>
      <c r="P159" s="745"/>
      <c r="Q159" s="745"/>
    </row>
    <row r="160" spans="1:17" ht="11.1" customHeight="1" x14ac:dyDescent="0.25">
      <c r="A160" s="105" t="s">
        <v>316</v>
      </c>
      <c r="B160" s="106" t="s">
        <v>367</v>
      </c>
      <c r="C160" s="107" t="s">
        <v>327</v>
      </c>
      <c r="D160" s="108" t="s">
        <v>328</v>
      </c>
      <c r="E160" s="106">
        <v>3</v>
      </c>
      <c r="F160" s="106" t="s">
        <v>549</v>
      </c>
      <c r="G160" s="105" t="s">
        <v>19</v>
      </c>
      <c r="H160" s="105" t="s">
        <v>23</v>
      </c>
      <c r="I160" s="473" t="str">
        <f>[1]Terracom!I160</f>
        <v>Não</v>
      </c>
      <c r="J160" s="473">
        <f>[1]Terracom!J160</f>
        <v>0</v>
      </c>
      <c r="K160" s="144" t="s">
        <v>780</v>
      </c>
      <c r="L160" s="393"/>
      <c r="N160" s="745">
        <f t="shared" si="2"/>
        <v>0</v>
      </c>
      <c r="O160" s="745">
        <f t="shared" si="2"/>
        <v>0</v>
      </c>
      <c r="P160" s="745"/>
      <c r="Q160" s="745"/>
    </row>
    <row r="161" spans="1:17" ht="11.1" customHeight="1" x14ac:dyDescent="0.25">
      <c r="A161" s="105" t="s">
        <v>316</v>
      </c>
      <c r="B161" s="106" t="s">
        <v>367</v>
      </c>
      <c r="C161" s="107" t="s">
        <v>327</v>
      </c>
      <c r="D161" s="108" t="s">
        <v>328</v>
      </c>
      <c r="E161" s="106">
        <v>3</v>
      </c>
      <c r="F161" s="106" t="s">
        <v>549</v>
      </c>
      <c r="G161" s="105" t="s">
        <v>17</v>
      </c>
      <c r="H161" s="105" t="s">
        <v>23</v>
      </c>
      <c r="I161" s="473" t="str">
        <f>[1]Terracom!I161</f>
        <v>Não</v>
      </c>
      <c r="J161" s="473">
        <f>[1]Terracom!J161</f>
        <v>0</v>
      </c>
      <c r="K161" s="144" t="s">
        <v>779</v>
      </c>
      <c r="L161" s="394"/>
      <c r="N161" s="745">
        <f t="shared" si="2"/>
        <v>0</v>
      </c>
      <c r="O161" s="745">
        <f t="shared" si="2"/>
        <v>0</v>
      </c>
      <c r="P161" s="745"/>
      <c r="Q161" s="745"/>
    </row>
    <row r="162" spans="1:17" ht="11.1" customHeight="1" x14ac:dyDescent="0.25">
      <c r="A162" s="105" t="s">
        <v>316</v>
      </c>
      <c r="B162" s="106" t="s">
        <v>367</v>
      </c>
      <c r="C162" s="107" t="s">
        <v>327</v>
      </c>
      <c r="D162" s="108" t="s">
        <v>328</v>
      </c>
      <c r="E162" s="106">
        <v>4</v>
      </c>
      <c r="F162" s="106" t="s">
        <v>554</v>
      </c>
      <c r="G162" s="106" t="s">
        <v>14</v>
      </c>
      <c r="H162" s="105" t="s">
        <v>15</v>
      </c>
      <c r="I162" s="473" t="str">
        <f>[1]Terracom!I162</f>
        <v>Sim</v>
      </c>
      <c r="J162" s="473">
        <f>[1]Terracom!J162</f>
        <v>0</v>
      </c>
      <c r="K162" s="144" t="s">
        <v>393</v>
      </c>
      <c r="L162" s="392" t="s">
        <v>15</v>
      </c>
      <c r="N162" s="745">
        <f t="shared" si="2"/>
        <v>1</v>
      </c>
      <c r="O162" s="745">
        <f t="shared" si="2"/>
        <v>1</v>
      </c>
      <c r="P162" s="745">
        <f>N162*N163*N164*N165</f>
        <v>1</v>
      </c>
      <c r="Q162" s="745">
        <f>O162*O163*O164*O165</f>
        <v>1</v>
      </c>
    </row>
    <row r="163" spans="1:17" ht="11.1" customHeight="1" x14ac:dyDescent="0.25">
      <c r="A163" s="105" t="s">
        <v>316</v>
      </c>
      <c r="B163" s="106" t="s">
        <v>367</v>
      </c>
      <c r="C163" s="107" t="s">
        <v>327</v>
      </c>
      <c r="D163" s="108" t="s">
        <v>328</v>
      </c>
      <c r="E163" s="106">
        <v>4</v>
      </c>
      <c r="F163" s="106" t="s">
        <v>554</v>
      </c>
      <c r="G163" s="105" t="s">
        <v>21</v>
      </c>
      <c r="H163" s="105" t="s">
        <v>15</v>
      </c>
      <c r="I163" s="473" t="str">
        <f>[1]Terracom!I163</f>
        <v>Sim</v>
      </c>
      <c r="J163" s="473">
        <f>[1]Terracom!J163</f>
        <v>0</v>
      </c>
      <c r="K163" s="144" t="s">
        <v>442</v>
      </c>
      <c r="L163" s="393"/>
      <c r="N163" s="745">
        <f t="shared" si="2"/>
        <v>1</v>
      </c>
      <c r="O163" s="745">
        <f t="shared" si="2"/>
        <v>1</v>
      </c>
      <c r="P163" s="745"/>
      <c r="Q163" s="745"/>
    </row>
    <row r="164" spans="1:17" ht="11.1" customHeight="1" x14ac:dyDescent="0.25">
      <c r="A164" s="105" t="s">
        <v>316</v>
      </c>
      <c r="B164" s="106" t="s">
        <v>367</v>
      </c>
      <c r="C164" s="107" t="s">
        <v>327</v>
      </c>
      <c r="D164" s="108" t="s">
        <v>328</v>
      </c>
      <c r="E164" s="106">
        <v>4</v>
      </c>
      <c r="F164" s="106" t="s">
        <v>554</v>
      </c>
      <c r="G164" s="105" t="s">
        <v>19</v>
      </c>
      <c r="H164" s="105" t="s">
        <v>15</v>
      </c>
      <c r="I164" s="473" t="str">
        <f>[1]Terracom!I164</f>
        <v>Sim</v>
      </c>
      <c r="J164" s="473">
        <f>[1]Terracom!J164</f>
        <v>0</v>
      </c>
      <c r="K164" s="144" t="s">
        <v>782</v>
      </c>
      <c r="L164" s="393"/>
      <c r="N164" s="745">
        <f t="shared" si="2"/>
        <v>1</v>
      </c>
      <c r="O164" s="745">
        <f t="shared" si="2"/>
        <v>1</v>
      </c>
      <c r="P164" s="745"/>
      <c r="Q164" s="745"/>
    </row>
    <row r="165" spans="1:17" ht="11.1" customHeight="1" x14ac:dyDescent="0.25">
      <c r="A165" s="105" t="s">
        <v>316</v>
      </c>
      <c r="B165" s="106" t="s">
        <v>367</v>
      </c>
      <c r="C165" s="107" t="s">
        <v>327</v>
      </c>
      <c r="D165" s="108" t="s">
        <v>328</v>
      </c>
      <c r="E165" s="106">
        <v>4</v>
      </c>
      <c r="F165" s="106" t="s">
        <v>554</v>
      </c>
      <c r="G165" s="105" t="s">
        <v>17</v>
      </c>
      <c r="H165" s="105" t="s">
        <v>15</v>
      </c>
      <c r="I165" s="473" t="str">
        <f>[1]Terracom!I165</f>
        <v>Sim</v>
      </c>
      <c r="J165" s="473">
        <f>[1]Terracom!J165</f>
        <v>0</v>
      </c>
      <c r="K165" s="144" t="s">
        <v>394</v>
      </c>
      <c r="L165" s="394"/>
      <c r="N165" s="745">
        <f t="shared" si="2"/>
        <v>1</v>
      </c>
      <c r="O165" s="745">
        <f t="shared" si="2"/>
        <v>1</v>
      </c>
      <c r="P165" s="745"/>
      <c r="Q165" s="745"/>
    </row>
    <row r="166" spans="1:17" ht="11.1" customHeight="1" x14ac:dyDescent="0.25">
      <c r="A166" s="173" t="s">
        <v>316</v>
      </c>
      <c r="B166" s="174" t="s">
        <v>367</v>
      </c>
      <c r="C166" s="175" t="s">
        <v>329</v>
      </c>
      <c r="D166" s="174" t="s">
        <v>330</v>
      </c>
      <c r="E166" s="174">
        <v>1</v>
      </c>
      <c r="F166" s="174" t="s">
        <v>555</v>
      </c>
      <c r="G166" s="174" t="s">
        <v>14</v>
      </c>
      <c r="H166" s="176" t="s">
        <v>23</v>
      </c>
      <c r="I166" s="477" t="str">
        <f>[1]Terracom!I166</f>
        <v>Não</v>
      </c>
      <c r="J166" s="477">
        <f>[1]Terracom!J166</f>
        <v>0</v>
      </c>
      <c r="K166" s="177" t="s">
        <v>783</v>
      </c>
      <c r="L166" s="398" t="s">
        <v>23</v>
      </c>
      <c r="N166" s="745">
        <f t="shared" si="2"/>
        <v>0</v>
      </c>
      <c r="O166" s="745">
        <f t="shared" si="2"/>
        <v>0</v>
      </c>
      <c r="P166" s="745">
        <f>N166*N167*N168*N169</f>
        <v>0</v>
      </c>
      <c r="Q166" s="745">
        <f>O166*O167*O168*O169</f>
        <v>0</v>
      </c>
    </row>
    <row r="167" spans="1:17" ht="11.1" customHeight="1" x14ac:dyDescent="0.25">
      <c r="A167" s="173" t="s">
        <v>316</v>
      </c>
      <c r="B167" s="174" t="s">
        <v>367</v>
      </c>
      <c r="C167" s="175" t="s">
        <v>329</v>
      </c>
      <c r="D167" s="174" t="s">
        <v>330</v>
      </c>
      <c r="E167" s="174">
        <v>1</v>
      </c>
      <c r="F167" s="174" t="s">
        <v>555</v>
      </c>
      <c r="G167" s="173" t="s">
        <v>21</v>
      </c>
      <c r="H167" s="176" t="s">
        <v>23</v>
      </c>
      <c r="I167" s="477" t="str">
        <f>[1]Terracom!I167</f>
        <v>Não</v>
      </c>
      <c r="J167" s="477">
        <f>[1]Terracom!J167</f>
        <v>0</v>
      </c>
      <c r="K167" s="177" t="s">
        <v>785</v>
      </c>
      <c r="L167" s="399"/>
      <c r="N167" s="745">
        <f t="shared" si="2"/>
        <v>0</v>
      </c>
      <c r="O167" s="745">
        <f t="shared" si="2"/>
        <v>0</v>
      </c>
      <c r="P167" s="745"/>
      <c r="Q167" s="745"/>
    </row>
    <row r="168" spans="1:17" ht="11.1" customHeight="1" x14ac:dyDescent="0.25">
      <c r="A168" s="173" t="s">
        <v>316</v>
      </c>
      <c r="B168" s="174" t="s">
        <v>367</v>
      </c>
      <c r="C168" s="175" t="s">
        <v>329</v>
      </c>
      <c r="D168" s="174" t="s">
        <v>330</v>
      </c>
      <c r="E168" s="174">
        <v>1</v>
      </c>
      <c r="F168" s="174" t="s">
        <v>555</v>
      </c>
      <c r="G168" s="173" t="s">
        <v>19</v>
      </c>
      <c r="H168" s="176" t="s">
        <v>23</v>
      </c>
      <c r="I168" s="477" t="str">
        <f>[1]Terracom!I168</f>
        <v>Não</v>
      </c>
      <c r="J168" s="477">
        <f>[1]Terracom!J168</f>
        <v>0</v>
      </c>
      <c r="K168" s="177" t="s">
        <v>784</v>
      </c>
      <c r="L168" s="399"/>
      <c r="N168" s="745">
        <f t="shared" si="2"/>
        <v>0</v>
      </c>
      <c r="O168" s="745">
        <f t="shared" si="2"/>
        <v>0</v>
      </c>
      <c r="P168" s="745"/>
      <c r="Q168" s="745"/>
    </row>
    <row r="169" spans="1:17" ht="11.1" customHeight="1" x14ac:dyDescent="0.25">
      <c r="A169" s="173" t="s">
        <v>316</v>
      </c>
      <c r="B169" s="174" t="s">
        <v>367</v>
      </c>
      <c r="C169" s="175" t="s">
        <v>329</v>
      </c>
      <c r="D169" s="174" t="s">
        <v>330</v>
      </c>
      <c r="E169" s="174">
        <v>1</v>
      </c>
      <c r="F169" s="174" t="s">
        <v>555</v>
      </c>
      <c r="G169" s="173" t="s">
        <v>17</v>
      </c>
      <c r="H169" s="176" t="s">
        <v>23</v>
      </c>
      <c r="I169" s="477" t="str">
        <f>[1]Terracom!I169</f>
        <v>Não</v>
      </c>
      <c r="J169" s="477">
        <f>[1]Terracom!J169</f>
        <v>0</v>
      </c>
      <c r="K169" s="177" t="s">
        <v>784</v>
      </c>
      <c r="L169" s="400"/>
      <c r="N169" s="745">
        <f t="shared" si="2"/>
        <v>0</v>
      </c>
      <c r="O169" s="745">
        <f t="shared" si="2"/>
        <v>0</v>
      </c>
      <c r="P169" s="745"/>
      <c r="Q169" s="745"/>
    </row>
    <row r="170" spans="1:17" ht="11.1" customHeight="1" x14ac:dyDescent="0.25">
      <c r="A170" s="173" t="s">
        <v>316</v>
      </c>
      <c r="B170" s="174" t="s">
        <v>367</v>
      </c>
      <c r="C170" s="175" t="s">
        <v>329</v>
      </c>
      <c r="D170" s="174" t="s">
        <v>330</v>
      </c>
      <c r="E170" s="174">
        <v>2</v>
      </c>
      <c r="F170" s="174" t="s">
        <v>559</v>
      </c>
      <c r="G170" s="174" t="s">
        <v>14</v>
      </c>
      <c r="H170" s="176" t="s">
        <v>15</v>
      </c>
      <c r="I170" s="477" t="str">
        <f>[1]Terracom!I170</f>
        <v>Sim</v>
      </c>
      <c r="J170" s="477" t="str">
        <f>[1]Terracom!J170</f>
        <v>d</v>
      </c>
      <c r="K170" s="177" t="s">
        <v>34</v>
      </c>
      <c r="L170" s="398" t="s">
        <v>15</v>
      </c>
      <c r="N170" s="745">
        <f t="shared" si="2"/>
        <v>1</v>
      </c>
      <c r="O170" s="745">
        <f t="shared" si="2"/>
        <v>1</v>
      </c>
      <c r="P170" s="745">
        <f>N170*N171*N172*N173</f>
        <v>1</v>
      </c>
      <c r="Q170" s="745">
        <f>O170*O171*O172*O173</f>
        <v>1</v>
      </c>
    </row>
    <row r="171" spans="1:17" ht="11.1" customHeight="1" x14ac:dyDescent="0.25">
      <c r="A171" s="173" t="s">
        <v>316</v>
      </c>
      <c r="B171" s="174" t="s">
        <v>367</v>
      </c>
      <c r="C171" s="175" t="s">
        <v>329</v>
      </c>
      <c r="D171" s="174" t="s">
        <v>330</v>
      </c>
      <c r="E171" s="174">
        <v>2</v>
      </c>
      <c r="F171" s="174" t="s">
        <v>559</v>
      </c>
      <c r="G171" s="173" t="s">
        <v>21</v>
      </c>
      <c r="H171" s="176" t="s">
        <v>15</v>
      </c>
      <c r="I171" s="477" t="str">
        <f>[1]Terracom!I171</f>
        <v>Sim</v>
      </c>
      <c r="J171" s="477" t="str">
        <f>[1]Terracom!J171</f>
        <v>d</v>
      </c>
      <c r="K171" s="177" t="s">
        <v>1067</v>
      </c>
      <c r="L171" s="399"/>
      <c r="N171" s="745">
        <f t="shared" si="2"/>
        <v>1</v>
      </c>
      <c r="O171" s="745">
        <f t="shared" si="2"/>
        <v>1</v>
      </c>
      <c r="P171" s="745"/>
      <c r="Q171" s="745"/>
    </row>
    <row r="172" spans="1:17" ht="11.1" customHeight="1" x14ac:dyDescent="0.25">
      <c r="A172" s="173" t="s">
        <v>316</v>
      </c>
      <c r="B172" s="174" t="s">
        <v>367</v>
      </c>
      <c r="C172" s="175" t="s">
        <v>329</v>
      </c>
      <c r="D172" s="174" t="s">
        <v>330</v>
      </c>
      <c r="E172" s="174">
        <v>2</v>
      </c>
      <c r="F172" s="174" t="s">
        <v>559</v>
      </c>
      <c r="G172" s="173" t="s">
        <v>19</v>
      </c>
      <c r="H172" s="176" t="s">
        <v>15</v>
      </c>
      <c r="I172" s="477" t="str">
        <f>[1]Terracom!I172</f>
        <v>Sim</v>
      </c>
      <c r="J172" s="477" t="str">
        <f>[1]Terracom!J172</f>
        <v>d</v>
      </c>
      <c r="K172" s="177" t="s">
        <v>1066</v>
      </c>
      <c r="L172" s="399"/>
      <c r="N172" s="745">
        <f t="shared" si="2"/>
        <v>1</v>
      </c>
      <c r="O172" s="745">
        <f t="shared" si="2"/>
        <v>1</v>
      </c>
      <c r="P172" s="745"/>
      <c r="Q172" s="745"/>
    </row>
    <row r="173" spans="1:17" ht="11.1" customHeight="1" x14ac:dyDescent="0.25">
      <c r="A173" s="173" t="s">
        <v>316</v>
      </c>
      <c r="B173" s="174" t="s">
        <v>367</v>
      </c>
      <c r="C173" s="175" t="s">
        <v>329</v>
      </c>
      <c r="D173" s="174" t="s">
        <v>330</v>
      </c>
      <c r="E173" s="174">
        <v>2</v>
      </c>
      <c r="F173" s="174" t="s">
        <v>559</v>
      </c>
      <c r="G173" s="173" t="s">
        <v>17</v>
      </c>
      <c r="H173" s="176" t="s">
        <v>15</v>
      </c>
      <c r="I173" s="477" t="str">
        <f>[1]Terracom!I173</f>
        <v>Sim</v>
      </c>
      <c r="J173" s="477" t="str">
        <f>[1]Terracom!J173</f>
        <v>d</v>
      </c>
      <c r="K173" s="177" t="s">
        <v>786</v>
      </c>
      <c r="L173" s="400"/>
      <c r="N173" s="745">
        <f t="shared" si="2"/>
        <v>1</v>
      </c>
      <c r="O173" s="745">
        <f t="shared" si="2"/>
        <v>1</v>
      </c>
      <c r="P173" s="745"/>
      <c r="Q173" s="745"/>
    </row>
    <row r="174" spans="1:17" ht="11.1" customHeight="1" x14ac:dyDescent="0.25">
      <c r="A174" s="173" t="s">
        <v>316</v>
      </c>
      <c r="B174" s="174" t="s">
        <v>367</v>
      </c>
      <c r="C174" s="175" t="s">
        <v>329</v>
      </c>
      <c r="D174" s="174" t="s">
        <v>330</v>
      </c>
      <c r="E174" s="174">
        <v>3</v>
      </c>
      <c r="F174" s="174" t="s">
        <v>562</v>
      </c>
      <c r="G174" s="174" t="s">
        <v>14</v>
      </c>
      <c r="H174" s="477" t="s">
        <v>15</v>
      </c>
      <c r="I174" s="477" t="str">
        <f>[1]Terracom!I174</f>
        <v>Sim</v>
      </c>
      <c r="J174" s="477" t="str">
        <f>[1]Terracom!J174</f>
        <v>d</v>
      </c>
      <c r="K174" s="177" t="s">
        <v>34</v>
      </c>
      <c r="L174" s="398" t="s">
        <v>15</v>
      </c>
      <c r="N174" s="745">
        <f t="shared" si="2"/>
        <v>1</v>
      </c>
      <c r="O174" s="745">
        <f t="shared" si="2"/>
        <v>1</v>
      </c>
      <c r="P174" s="745">
        <f>N174*N175*N176*N177</f>
        <v>1</v>
      </c>
      <c r="Q174" s="745">
        <f>O174*O175*O176*O177</f>
        <v>1</v>
      </c>
    </row>
    <row r="175" spans="1:17" ht="11.1" customHeight="1" x14ac:dyDescent="0.25">
      <c r="A175" s="173" t="s">
        <v>316</v>
      </c>
      <c r="B175" s="174" t="s">
        <v>367</v>
      </c>
      <c r="C175" s="175" t="s">
        <v>329</v>
      </c>
      <c r="D175" s="174" t="s">
        <v>330</v>
      </c>
      <c r="E175" s="174">
        <v>3</v>
      </c>
      <c r="F175" s="174" t="s">
        <v>562</v>
      </c>
      <c r="G175" s="173" t="s">
        <v>21</v>
      </c>
      <c r="H175" s="477" t="s">
        <v>15</v>
      </c>
      <c r="I175" s="477" t="str">
        <f>[1]Terracom!I175</f>
        <v>Sim</v>
      </c>
      <c r="J175" s="477" t="str">
        <f>[1]Terracom!J175</f>
        <v>d</v>
      </c>
      <c r="K175" s="177" t="s">
        <v>787</v>
      </c>
      <c r="L175" s="399"/>
      <c r="N175" s="745">
        <f t="shared" si="2"/>
        <v>1</v>
      </c>
      <c r="O175" s="745">
        <f t="shared" si="2"/>
        <v>1</v>
      </c>
      <c r="P175" s="745"/>
      <c r="Q175" s="745"/>
    </row>
    <row r="176" spans="1:17" ht="11.1" customHeight="1" x14ac:dyDescent="0.25">
      <c r="A176" s="173" t="s">
        <v>316</v>
      </c>
      <c r="B176" s="174" t="s">
        <v>367</v>
      </c>
      <c r="C176" s="175" t="s">
        <v>329</v>
      </c>
      <c r="D176" s="174" t="s">
        <v>330</v>
      </c>
      <c r="E176" s="174">
        <v>3</v>
      </c>
      <c r="F176" s="174" t="s">
        <v>562</v>
      </c>
      <c r="G176" s="173" t="s">
        <v>19</v>
      </c>
      <c r="H176" s="477" t="s">
        <v>15</v>
      </c>
      <c r="I176" s="477" t="str">
        <f>[1]Terracom!I176</f>
        <v>Sim</v>
      </c>
      <c r="J176" s="477" t="str">
        <f>[1]Terracom!J176</f>
        <v>d</v>
      </c>
      <c r="K176" s="177" t="s">
        <v>787</v>
      </c>
      <c r="L176" s="399"/>
      <c r="N176" s="745">
        <f t="shared" si="2"/>
        <v>1</v>
      </c>
      <c r="O176" s="745">
        <f t="shared" si="2"/>
        <v>1</v>
      </c>
      <c r="P176" s="745"/>
      <c r="Q176" s="745"/>
    </row>
    <row r="177" spans="1:17" ht="11.1" customHeight="1" x14ac:dyDescent="0.25">
      <c r="A177" s="173" t="s">
        <v>316</v>
      </c>
      <c r="B177" s="174" t="s">
        <v>367</v>
      </c>
      <c r="C177" s="175" t="s">
        <v>329</v>
      </c>
      <c r="D177" s="174" t="s">
        <v>330</v>
      </c>
      <c r="E177" s="174">
        <v>3</v>
      </c>
      <c r="F177" s="174" t="s">
        <v>562</v>
      </c>
      <c r="G177" s="173" t="s">
        <v>17</v>
      </c>
      <c r="H177" s="477" t="s">
        <v>15</v>
      </c>
      <c r="I177" s="477" t="str">
        <f>[1]Terracom!I177</f>
        <v>Sim</v>
      </c>
      <c r="J177" s="477" t="str">
        <f>[1]Terracom!J177</f>
        <v>d</v>
      </c>
      <c r="K177" s="177" t="s">
        <v>50</v>
      </c>
      <c r="L177" s="400"/>
      <c r="N177" s="745">
        <f t="shared" si="2"/>
        <v>1</v>
      </c>
      <c r="O177" s="745">
        <f t="shared" si="2"/>
        <v>1</v>
      </c>
      <c r="P177" s="745"/>
      <c r="Q177" s="745"/>
    </row>
    <row r="178" spans="1:17" ht="11.1" customHeight="1" x14ac:dyDescent="0.25">
      <c r="A178" s="173" t="s">
        <v>316</v>
      </c>
      <c r="B178" s="174" t="s">
        <v>367</v>
      </c>
      <c r="C178" s="175" t="s">
        <v>329</v>
      </c>
      <c r="D178" s="174" t="s">
        <v>330</v>
      </c>
      <c r="E178" s="174">
        <v>4</v>
      </c>
      <c r="F178" s="174" t="s">
        <v>566</v>
      </c>
      <c r="G178" s="174" t="s">
        <v>14</v>
      </c>
      <c r="H178" s="477" t="s">
        <v>23</v>
      </c>
      <c r="I178" s="477" t="str">
        <f>[1]Terracom!I178</f>
        <v>Não</v>
      </c>
      <c r="J178" s="477" t="str">
        <f>[1]Terracom!J178</f>
        <v>d</v>
      </c>
      <c r="K178" s="177" t="s">
        <v>269</v>
      </c>
      <c r="L178" s="398" t="s">
        <v>23</v>
      </c>
      <c r="N178" s="745">
        <f t="shared" si="2"/>
        <v>0</v>
      </c>
      <c r="O178" s="745">
        <f t="shared" si="2"/>
        <v>0</v>
      </c>
      <c r="P178" s="745">
        <f>N178*N179*N180*N181</f>
        <v>0</v>
      </c>
      <c r="Q178" s="745">
        <f>O178*O179*O180*O181</f>
        <v>0</v>
      </c>
    </row>
    <row r="179" spans="1:17" ht="11.1" customHeight="1" x14ac:dyDescent="0.25">
      <c r="A179" s="173" t="s">
        <v>316</v>
      </c>
      <c r="B179" s="174" t="s">
        <v>367</v>
      </c>
      <c r="C179" s="175" t="s">
        <v>329</v>
      </c>
      <c r="D179" s="174" t="s">
        <v>330</v>
      </c>
      <c r="E179" s="174">
        <v>4</v>
      </c>
      <c r="F179" s="174" t="s">
        <v>566</v>
      </c>
      <c r="G179" s="173" t="s">
        <v>21</v>
      </c>
      <c r="H179" s="477" t="s">
        <v>23</v>
      </c>
      <c r="I179" s="477" t="str">
        <f>[1]Terracom!I179</f>
        <v>Não</v>
      </c>
      <c r="J179" s="477" t="str">
        <f>[1]Terracom!J179</f>
        <v>d</v>
      </c>
      <c r="K179" s="177" t="s">
        <v>790</v>
      </c>
      <c r="L179" s="399"/>
      <c r="N179" s="745">
        <f t="shared" si="2"/>
        <v>0</v>
      </c>
      <c r="O179" s="745">
        <f t="shared" si="2"/>
        <v>0</v>
      </c>
      <c r="P179" s="745"/>
      <c r="Q179" s="745"/>
    </row>
    <row r="180" spans="1:17" ht="11.1" customHeight="1" x14ac:dyDescent="0.25">
      <c r="A180" s="173" t="s">
        <v>316</v>
      </c>
      <c r="B180" s="174" t="s">
        <v>367</v>
      </c>
      <c r="C180" s="175" t="s">
        <v>329</v>
      </c>
      <c r="D180" s="174" t="s">
        <v>330</v>
      </c>
      <c r="E180" s="174">
        <v>4</v>
      </c>
      <c r="F180" s="174" t="s">
        <v>566</v>
      </c>
      <c r="G180" s="173" t="s">
        <v>19</v>
      </c>
      <c r="H180" s="477" t="s">
        <v>23</v>
      </c>
      <c r="I180" s="477" t="str">
        <f>[1]Terracom!I180</f>
        <v>Não</v>
      </c>
      <c r="J180" s="477" t="str">
        <f>[1]Terracom!J180</f>
        <v>d</v>
      </c>
      <c r="K180" s="177" t="s">
        <v>789</v>
      </c>
      <c r="L180" s="399"/>
      <c r="N180" s="745">
        <f t="shared" si="2"/>
        <v>0</v>
      </c>
      <c r="O180" s="745">
        <f t="shared" si="2"/>
        <v>0</v>
      </c>
      <c r="P180" s="745"/>
      <c r="Q180" s="745"/>
    </row>
    <row r="181" spans="1:17" ht="11.1" customHeight="1" x14ac:dyDescent="0.25">
      <c r="A181" s="173" t="s">
        <v>316</v>
      </c>
      <c r="B181" s="174" t="s">
        <v>367</v>
      </c>
      <c r="C181" s="175" t="s">
        <v>329</v>
      </c>
      <c r="D181" s="174" t="s">
        <v>330</v>
      </c>
      <c r="E181" s="174">
        <v>4</v>
      </c>
      <c r="F181" s="174" t="s">
        <v>566</v>
      </c>
      <c r="G181" s="173" t="s">
        <v>17</v>
      </c>
      <c r="H181" s="477" t="s">
        <v>23</v>
      </c>
      <c r="I181" s="477" t="str">
        <f>[1]Terracom!I181</f>
        <v>Não</v>
      </c>
      <c r="J181" s="477" t="str">
        <f>[1]Terracom!J181</f>
        <v>d</v>
      </c>
      <c r="K181" s="177" t="s">
        <v>788</v>
      </c>
      <c r="L181" s="400"/>
      <c r="N181" s="745">
        <f t="shared" si="2"/>
        <v>0</v>
      </c>
      <c r="O181" s="745">
        <f t="shared" si="2"/>
        <v>0</v>
      </c>
      <c r="P181" s="745"/>
      <c r="Q181" s="745"/>
    </row>
    <row r="182" spans="1:17" ht="11.1" customHeight="1" x14ac:dyDescent="0.25">
      <c r="A182" s="173" t="s">
        <v>316</v>
      </c>
      <c r="B182" s="174" t="s">
        <v>367</v>
      </c>
      <c r="C182" s="175" t="s">
        <v>329</v>
      </c>
      <c r="D182" s="174" t="s">
        <v>330</v>
      </c>
      <c r="E182" s="174">
        <v>5</v>
      </c>
      <c r="F182" s="174" t="s">
        <v>569</v>
      </c>
      <c r="G182" s="174" t="s">
        <v>14</v>
      </c>
      <c r="H182" s="176" t="s">
        <v>15</v>
      </c>
      <c r="I182" s="477" t="str">
        <f>[1]Terracom!I182</f>
        <v>Sim</v>
      </c>
      <c r="J182" s="477" t="str">
        <f>[1]Terracom!J182</f>
        <v>d</v>
      </c>
      <c r="K182" s="177" t="s">
        <v>34</v>
      </c>
      <c r="L182" s="398" t="s">
        <v>15</v>
      </c>
      <c r="N182" s="745">
        <f t="shared" si="2"/>
        <v>1</v>
      </c>
      <c r="O182" s="745">
        <f t="shared" si="2"/>
        <v>1</v>
      </c>
      <c r="P182" s="745">
        <f>N182*N183*N184*N185</f>
        <v>1</v>
      </c>
      <c r="Q182" s="745">
        <f>O182*O183*O184*O185</f>
        <v>1</v>
      </c>
    </row>
    <row r="183" spans="1:17" ht="11.1" customHeight="1" x14ac:dyDescent="0.25">
      <c r="A183" s="173" t="s">
        <v>316</v>
      </c>
      <c r="B183" s="174" t="s">
        <v>367</v>
      </c>
      <c r="C183" s="175" t="s">
        <v>329</v>
      </c>
      <c r="D183" s="174" t="s">
        <v>330</v>
      </c>
      <c r="E183" s="174">
        <v>5</v>
      </c>
      <c r="F183" s="174" t="s">
        <v>569</v>
      </c>
      <c r="G183" s="173" t="s">
        <v>21</v>
      </c>
      <c r="H183" s="178" t="s">
        <v>15</v>
      </c>
      <c r="I183" s="744" t="str">
        <f>[1]Terracom!I183</f>
        <v>Sim</v>
      </c>
      <c r="J183" s="744" t="str">
        <f>[1]Terracom!J183</f>
        <v>d</v>
      </c>
      <c r="K183" s="177" t="s">
        <v>1069</v>
      </c>
      <c r="L183" s="399"/>
      <c r="N183" s="745">
        <f t="shared" si="2"/>
        <v>1</v>
      </c>
      <c r="O183" s="745">
        <f t="shared" si="2"/>
        <v>1</v>
      </c>
      <c r="P183" s="745"/>
      <c r="Q183" s="745"/>
    </row>
    <row r="184" spans="1:17" ht="11.1" customHeight="1" x14ac:dyDescent="0.25">
      <c r="A184" s="173" t="s">
        <v>316</v>
      </c>
      <c r="B184" s="174" t="s">
        <v>367</v>
      </c>
      <c r="C184" s="175" t="s">
        <v>329</v>
      </c>
      <c r="D184" s="174" t="s">
        <v>330</v>
      </c>
      <c r="E184" s="174">
        <v>5</v>
      </c>
      <c r="F184" s="174" t="s">
        <v>569</v>
      </c>
      <c r="G184" s="173" t="s">
        <v>19</v>
      </c>
      <c r="H184" s="176" t="s">
        <v>15</v>
      </c>
      <c r="I184" s="477" t="str">
        <f>[1]Terracom!I184</f>
        <v>Sim</v>
      </c>
      <c r="J184" s="477" t="str">
        <f>[1]Terracom!J184</f>
        <v>d</v>
      </c>
      <c r="K184" s="177" t="s">
        <v>1068</v>
      </c>
      <c r="L184" s="399"/>
      <c r="N184" s="745">
        <f t="shared" si="2"/>
        <v>1</v>
      </c>
      <c r="O184" s="745">
        <f t="shared" si="2"/>
        <v>1</v>
      </c>
      <c r="P184" s="745"/>
      <c r="Q184" s="745"/>
    </row>
    <row r="185" spans="1:17" ht="11.1" customHeight="1" x14ac:dyDescent="0.25">
      <c r="A185" s="173" t="s">
        <v>316</v>
      </c>
      <c r="B185" s="174" t="s">
        <v>367</v>
      </c>
      <c r="C185" s="175" t="s">
        <v>329</v>
      </c>
      <c r="D185" s="174" t="s">
        <v>330</v>
      </c>
      <c r="E185" s="174">
        <v>5</v>
      </c>
      <c r="F185" s="174" t="s">
        <v>569</v>
      </c>
      <c r="G185" s="173" t="s">
        <v>17</v>
      </c>
      <c r="H185" s="176" t="s">
        <v>15</v>
      </c>
      <c r="I185" s="477" t="str">
        <f>[1]Terracom!I185</f>
        <v>Sim</v>
      </c>
      <c r="J185" s="477" t="str">
        <f>[1]Terracom!J185</f>
        <v>d</v>
      </c>
      <c r="K185" s="177" t="s">
        <v>786</v>
      </c>
      <c r="L185" s="400"/>
      <c r="N185" s="745">
        <f t="shared" si="2"/>
        <v>1</v>
      </c>
      <c r="O185" s="745">
        <f t="shared" si="2"/>
        <v>1</v>
      </c>
      <c r="P185" s="745"/>
      <c r="Q185" s="745"/>
    </row>
    <row r="186" spans="1:17" ht="11.1" customHeight="1" x14ac:dyDescent="0.25">
      <c r="A186" s="173" t="s">
        <v>316</v>
      </c>
      <c r="B186" s="174" t="s">
        <v>367</v>
      </c>
      <c r="C186" s="175" t="s">
        <v>329</v>
      </c>
      <c r="D186" s="174" t="s">
        <v>330</v>
      </c>
      <c r="E186" s="174">
        <v>6</v>
      </c>
      <c r="F186" s="174" t="s">
        <v>571</v>
      </c>
      <c r="G186" s="174" t="s">
        <v>14</v>
      </c>
      <c r="H186" s="176" t="s">
        <v>15</v>
      </c>
      <c r="I186" s="477" t="str">
        <f>[1]Terracom!I186</f>
        <v>Sim</v>
      </c>
      <c r="J186" s="477" t="str">
        <f>[1]Terracom!J186</f>
        <v>d</v>
      </c>
      <c r="K186" s="177" t="s">
        <v>1070</v>
      </c>
      <c r="L186" s="398" t="s">
        <v>15</v>
      </c>
      <c r="N186" s="745">
        <f t="shared" si="2"/>
        <v>1</v>
      </c>
      <c r="O186" s="745">
        <f t="shared" si="2"/>
        <v>1</v>
      </c>
      <c r="P186" s="745">
        <f>N186*N187*N188*N189</f>
        <v>1</v>
      </c>
      <c r="Q186" s="745">
        <f>O186*O187*O188*O189</f>
        <v>1</v>
      </c>
    </row>
    <row r="187" spans="1:17" ht="11.1" customHeight="1" x14ac:dyDescent="0.25">
      <c r="A187" s="173" t="s">
        <v>316</v>
      </c>
      <c r="B187" s="174" t="s">
        <v>367</v>
      </c>
      <c r="C187" s="175" t="s">
        <v>329</v>
      </c>
      <c r="D187" s="174" t="s">
        <v>330</v>
      </c>
      <c r="E187" s="174">
        <v>6</v>
      </c>
      <c r="F187" s="174" t="s">
        <v>571</v>
      </c>
      <c r="G187" s="173" t="s">
        <v>21</v>
      </c>
      <c r="H187" s="176" t="s">
        <v>15</v>
      </c>
      <c r="I187" s="477" t="str">
        <f>[1]Terracom!I187</f>
        <v>Sim</v>
      </c>
      <c r="J187" s="477" t="str">
        <f>[1]Terracom!J187</f>
        <v>d</v>
      </c>
      <c r="K187" s="177" t="s">
        <v>1073</v>
      </c>
      <c r="L187" s="399"/>
      <c r="N187" s="745">
        <f t="shared" si="2"/>
        <v>1</v>
      </c>
      <c r="O187" s="745">
        <f t="shared" si="2"/>
        <v>1</v>
      </c>
      <c r="P187" s="745"/>
      <c r="Q187" s="745"/>
    </row>
    <row r="188" spans="1:17" ht="11.1" customHeight="1" x14ac:dyDescent="0.25">
      <c r="A188" s="173" t="s">
        <v>316</v>
      </c>
      <c r="B188" s="174" t="s">
        <v>367</v>
      </c>
      <c r="C188" s="175" t="s">
        <v>329</v>
      </c>
      <c r="D188" s="174" t="s">
        <v>330</v>
      </c>
      <c r="E188" s="174">
        <v>6</v>
      </c>
      <c r="F188" s="174" t="s">
        <v>571</v>
      </c>
      <c r="G188" s="173" t="s">
        <v>19</v>
      </c>
      <c r="H188" s="176" t="s">
        <v>15</v>
      </c>
      <c r="I188" s="477" t="str">
        <f>[1]Terracom!I188</f>
        <v>Sim</v>
      </c>
      <c r="J188" s="477" t="str">
        <f>[1]Terracom!J188</f>
        <v>d</v>
      </c>
      <c r="K188" s="177" t="s">
        <v>1072</v>
      </c>
      <c r="L188" s="399"/>
      <c r="N188" s="745">
        <f t="shared" si="2"/>
        <v>1</v>
      </c>
      <c r="O188" s="745">
        <f t="shared" si="2"/>
        <v>1</v>
      </c>
      <c r="P188" s="745"/>
      <c r="Q188" s="745"/>
    </row>
    <row r="189" spans="1:17" ht="11.1" customHeight="1" x14ac:dyDescent="0.25">
      <c r="A189" s="173" t="s">
        <v>316</v>
      </c>
      <c r="B189" s="174" t="s">
        <v>367</v>
      </c>
      <c r="C189" s="175" t="s">
        <v>329</v>
      </c>
      <c r="D189" s="174" t="s">
        <v>330</v>
      </c>
      <c r="E189" s="174">
        <v>6</v>
      </c>
      <c r="F189" s="174" t="s">
        <v>571</v>
      </c>
      <c r="G189" s="173" t="s">
        <v>17</v>
      </c>
      <c r="H189" s="176" t="s">
        <v>15</v>
      </c>
      <c r="I189" s="477" t="str">
        <f>[1]Terracom!I189</f>
        <v>Sim</v>
      </c>
      <c r="J189" s="477" t="str">
        <f>[1]Terracom!J189</f>
        <v>d</v>
      </c>
      <c r="K189" s="177" t="s">
        <v>1071</v>
      </c>
      <c r="L189" s="400"/>
      <c r="N189" s="745">
        <f t="shared" si="2"/>
        <v>1</v>
      </c>
      <c r="O189" s="745">
        <f t="shared" si="2"/>
        <v>1</v>
      </c>
      <c r="P189" s="745"/>
      <c r="Q189" s="745"/>
    </row>
    <row r="190" spans="1:17" ht="11.1" customHeight="1" x14ac:dyDescent="0.25">
      <c r="A190" s="173" t="s">
        <v>316</v>
      </c>
      <c r="B190" s="174" t="s">
        <v>367</v>
      </c>
      <c r="C190" s="175" t="s">
        <v>329</v>
      </c>
      <c r="D190" s="174" t="s">
        <v>330</v>
      </c>
      <c r="E190" s="174">
        <v>7</v>
      </c>
      <c r="F190" s="174" t="s">
        <v>575</v>
      </c>
      <c r="G190" s="174" t="s">
        <v>14</v>
      </c>
      <c r="H190" s="176" t="s">
        <v>15</v>
      </c>
      <c r="I190" s="477" t="str">
        <f>[1]Terracom!I190</f>
        <v>Sim</v>
      </c>
      <c r="J190" s="477" t="str">
        <f>[1]Terracom!J190</f>
        <v>d</v>
      </c>
      <c r="K190" s="177" t="s">
        <v>436</v>
      </c>
      <c r="L190" s="398" t="s">
        <v>15</v>
      </c>
      <c r="N190" s="745">
        <f t="shared" si="2"/>
        <v>1</v>
      </c>
      <c r="O190" s="745">
        <f t="shared" si="2"/>
        <v>1</v>
      </c>
      <c r="P190" s="745">
        <f>N190*N191*N192*N193</f>
        <v>1</v>
      </c>
      <c r="Q190" s="745">
        <f>O190*O191*O192*O193</f>
        <v>1</v>
      </c>
    </row>
    <row r="191" spans="1:17" ht="11.1" customHeight="1" x14ac:dyDescent="0.25">
      <c r="A191" s="173" t="s">
        <v>316</v>
      </c>
      <c r="B191" s="174" t="s">
        <v>367</v>
      </c>
      <c r="C191" s="175" t="s">
        <v>329</v>
      </c>
      <c r="D191" s="174" t="s">
        <v>330</v>
      </c>
      <c r="E191" s="174">
        <v>7</v>
      </c>
      <c r="F191" s="174" t="s">
        <v>575</v>
      </c>
      <c r="G191" s="173" t="s">
        <v>21</v>
      </c>
      <c r="H191" s="176" t="s">
        <v>15</v>
      </c>
      <c r="I191" s="477" t="str">
        <f>[1]Terracom!I191</f>
        <v>Sim</v>
      </c>
      <c r="J191" s="477" t="str">
        <f>[1]Terracom!J191</f>
        <v>d</v>
      </c>
      <c r="K191" s="177" t="s">
        <v>792</v>
      </c>
      <c r="L191" s="399"/>
      <c r="N191" s="745">
        <f t="shared" si="2"/>
        <v>1</v>
      </c>
      <c r="O191" s="745">
        <f t="shared" si="2"/>
        <v>1</v>
      </c>
      <c r="P191" s="745"/>
      <c r="Q191" s="745"/>
    </row>
    <row r="192" spans="1:17" ht="11.1" customHeight="1" x14ac:dyDescent="0.25">
      <c r="A192" s="173" t="s">
        <v>316</v>
      </c>
      <c r="B192" s="174" t="s">
        <v>367</v>
      </c>
      <c r="C192" s="175" t="s">
        <v>329</v>
      </c>
      <c r="D192" s="174" t="s">
        <v>330</v>
      </c>
      <c r="E192" s="174">
        <v>7</v>
      </c>
      <c r="F192" s="174" t="s">
        <v>575</v>
      </c>
      <c r="G192" s="173" t="s">
        <v>19</v>
      </c>
      <c r="H192" s="176" t="s">
        <v>15</v>
      </c>
      <c r="I192" s="477" t="str">
        <f>[1]Terracom!I192</f>
        <v>Sim</v>
      </c>
      <c r="J192" s="477" t="str">
        <f>[1]Terracom!J192</f>
        <v>d</v>
      </c>
      <c r="K192" s="177" t="s">
        <v>791</v>
      </c>
      <c r="L192" s="399"/>
      <c r="N192" s="745">
        <f t="shared" si="2"/>
        <v>1</v>
      </c>
      <c r="O192" s="745">
        <f t="shared" si="2"/>
        <v>1</v>
      </c>
      <c r="P192" s="745"/>
      <c r="Q192" s="745"/>
    </row>
    <row r="193" spans="1:17" ht="11.1" customHeight="1" x14ac:dyDescent="0.25">
      <c r="A193" s="173" t="s">
        <v>316</v>
      </c>
      <c r="B193" s="174" t="s">
        <v>367</v>
      </c>
      <c r="C193" s="175" t="s">
        <v>329</v>
      </c>
      <c r="D193" s="174" t="s">
        <v>330</v>
      </c>
      <c r="E193" s="174">
        <v>7</v>
      </c>
      <c r="F193" s="174" t="s">
        <v>575</v>
      </c>
      <c r="G193" s="173" t="s">
        <v>17</v>
      </c>
      <c r="H193" s="176" t="s">
        <v>15</v>
      </c>
      <c r="I193" s="477" t="str">
        <f>[1]Terracom!I193</f>
        <v>Sim</v>
      </c>
      <c r="J193" s="477" t="str">
        <f>[1]Terracom!J193</f>
        <v>d</v>
      </c>
      <c r="K193" s="177" t="s">
        <v>495</v>
      </c>
      <c r="L193" s="400"/>
      <c r="N193" s="745">
        <f t="shared" si="2"/>
        <v>1</v>
      </c>
      <c r="O193" s="745">
        <f t="shared" si="2"/>
        <v>1</v>
      </c>
      <c r="P193" s="745"/>
      <c r="Q193" s="745"/>
    </row>
    <row r="194" spans="1:17" ht="11.1" customHeight="1" x14ac:dyDescent="0.25">
      <c r="A194" s="173" t="s">
        <v>316</v>
      </c>
      <c r="B194" s="174" t="s">
        <v>367</v>
      </c>
      <c r="C194" s="175" t="s">
        <v>329</v>
      </c>
      <c r="D194" s="174" t="s">
        <v>330</v>
      </c>
      <c r="E194" s="174">
        <v>8</v>
      </c>
      <c r="F194" s="174" t="s">
        <v>578</v>
      </c>
      <c r="G194" s="174" t="s">
        <v>14</v>
      </c>
      <c r="H194" s="176" t="s">
        <v>15</v>
      </c>
      <c r="I194" s="477" t="str">
        <f>[1]Terracom!I194</f>
        <v>Sim</v>
      </c>
      <c r="J194" s="477" t="str">
        <f>[1]Terracom!J194</f>
        <v>d</v>
      </c>
      <c r="K194" s="177" t="s">
        <v>34</v>
      </c>
      <c r="L194" s="398" t="s">
        <v>15</v>
      </c>
      <c r="N194" s="745">
        <f t="shared" si="2"/>
        <v>1</v>
      </c>
      <c r="O194" s="745">
        <f t="shared" si="2"/>
        <v>1</v>
      </c>
      <c r="P194" s="745">
        <f>N194*N195*N196*N197</f>
        <v>1</v>
      </c>
      <c r="Q194" s="745">
        <f>O194*O195*O196*O197</f>
        <v>1</v>
      </c>
    </row>
    <row r="195" spans="1:17" ht="11.1" customHeight="1" x14ac:dyDescent="0.25">
      <c r="A195" s="173" t="s">
        <v>316</v>
      </c>
      <c r="B195" s="174" t="s">
        <v>367</v>
      </c>
      <c r="C195" s="175" t="s">
        <v>329</v>
      </c>
      <c r="D195" s="174" t="s">
        <v>330</v>
      </c>
      <c r="E195" s="174">
        <v>8</v>
      </c>
      <c r="F195" s="174" t="s">
        <v>578</v>
      </c>
      <c r="G195" s="173" t="s">
        <v>21</v>
      </c>
      <c r="H195" s="176" t="s">
        <v>15</v>
      </c>
      <c r="I195" s="477" t="str">
        <f>[1]Terracom!I195</f>
        <v>Sim</v>
      </c>
      <c r="J195" s="477" t="str">
        <f>[1]Terracom!J195</f>
        <v>d</v>
      </c>
      <c r="K195" s="177" t="s">
        <v>1064</v>
      </c>
      <c r="L195" s="399"/>
      <c r="N195" s="745">
        <f t="shared" ref="N195:O258" si="3">IF(OR(H195="Sim",H195="sim"),1,0)</f>
        <v>1</v>
      </c>
      <c r="O195" s="745">
        <f t="shared" si="3"/>
        <v>1</v>
      </c>
      <c r="P195" s="745"/>
      <c r="Q195" s="745"/>
    </row>
    <row r="196" spans="1:17" ht="11.1" customHeight="1" x14ac:dyDescent="0.25">
      <c r="A196" s="173" t="s">
        <v>316</v>
      </c>
      <c r="B196" s="174" t="s">
        <v>367</v>
      </c>
      <c r="C196" s="175" t="s">
        <v>329</v>
      </c>
      <c r="D196" s="174" t="s">
        <v>330</v>
      </c>
      <c r="E196" s="174">
        <v>8</v>
      </c>
      <c r="F196" s="174" t="s">
        <v>578</v>
      </c>
      <c r="G196" s="173" t="s">
        <v>19</v>
      </c>
      <c r="H196" s="176" t="s">
        <v>15</v>
      </c>
      <c r="I196" s="477" t="str">
        <f>[1]Terracom!I196</f>
        <v>Sim</v>
      </c>
      <c r="J196" s="477" t="str">
        <f>[1]Terracom!J196</f>
        <v>d</v>
      </c>
      <c r="K196" s="177" t="s">
        <v>1065</v>
      </c>
      <c r="L196" s="399"/>
      <c r="N196" s="745">
        <f t="shared" si="3"/>
        <v>1</v>
      </c>
      <c r="O196" s="745">
        <f t="shared" si="3"/>
        <v>1</v>
      </c>
      <c r="P196" s="745"/>
      <c r="Q196" s="745"/>
    </row>
    <row r="197" spans="1:17" ht="11.1" customHeight="1" x14ac:dyDescent="0.25">
      <c r="A197" s="173" t="s">
        <v>316</v>
      </c>
      <c r="B197" s="174" t="s">
        <v>367</v>
      </c>
      <c r="C197" s="175" t="s">
        <v>329</v>
      </c>
      <c r="D197" s="174" t="s">
        <v>330</v>
      </c>
      <c r="E197" s="174">
        <v>8</v>
      </c>
      <c r="F197" s="174" t="s">
        <v>578</v>
      </c>
      <c r="G197" s="173" t="s">
        <v>17</v>
      </c>
      <c r="H197" s="176" t="s">
        <v>15</v>
      </c>
      <c r="I197" s="477" t="str">
        <f>[1]Terracom!I197</f>
        <v>Sim</v>
      </c>
      <c r="J197" s="477" t="str">
        <f>[1]Terracom!J197</f>
        <v>d</v>
      </c>
      <c r="K197" s="177" t="s">
        <v>1063</v>
      </c>
      <c r="L197" s="400"/>
      <c r="N197" s="745">
        <f t="shared" si="3"/>
        <v>1</v>
      </c>
      <c r="O197" s="745">
        <f t="shared" si="3"/>
        <v>1</v>
      </c>
      <c r="P197" s="745"/>
      <c r="Q197" s="745"/>
    </row>
    <row r="198" spans="1:17" ht="11.1" customHeight="1" x14ac:dyDescent="0.25">
      <c r="A198" s="105" t="s">
        <v>316</v>
      </c>
      <c r="B198" s="106" t="s">
        <v>367</v>
      </c>
      <c r="C198" s="107" t="s">
        <v>331</v>
      </c>
      <c r="D198" s="106" t="s">
        <v>332</v>
      </c>
      <c r="E198" s="106">
        <v>1</v>
      </c>
      <c r="F198" s="106" t="s">
        <v>555</v>
      </c>
      <c r="G198" s="106" t="s">
        <v>14</v>
      </c>
      <c r="H198" s="114" t="s">
        <v>15</v>
      </c>
      <c r="I198" s="469" t="str">
        <f>[1]Terracom!I198</f>
        <v>Sim</v>
      </c>
      <c r="J198" s="469" t="str">
        <f>[1]Terracom!J198</f>
        <v>d</v>
      </c>
      <c r="K198" s="144" t="s">
        <v>793</v>
      </c>
      <c r="L198" s="392" t="s">
        <v>15</v>
      </c>
      <c r="N198" s="745">
        <f t="shared" si="3"/>
        <v>1</v>
      </c>
      <c r="O198" s="745">
        <f t="shared" si="3"/>
        <v>1</v>
      </c>
      <c r="P198" s="745">
        <f>N198*N199*N200*N201</f>
        <v>1</v>
      </c>
      <c r="Q198" s="745">
        <f>O198*O199*O200*O201</f>
        <v>1</v>
      </c>
    </row>
    <row r="199" spans="1:17" ht="11.1" customHeight="1" x14ac:dyDescent="0.25">
      <c r="A199" s="105" t="s">
        <v>316</v>
      </c>
      <c r="B199" s="106" t="s">
        <v>367</v>
      </c>
      <c r="C199" s="107" t="s">
        <v>331</v>
      </c>
      <c r="D199" s="106" t="s">
        <v>332</v>
      </c>
      <c r="E199" s="106">
        <v>1</v>
      </c>
      <c r="F199" s="106" t="s">
        <v>555</v>
      </c>
      <c r="G199" s="105" t="s">
        <v>21</v>
      </c>
      <c r="H199" s="114" t="s">
        <v>15</v>
      </c>
      <c r="I199" s="469" t="str">
        <f>[1]Terracom!I199</f>
        <v>Sim</v>
      </c>
      <c r="J199" s="469" t="str">
        <f>[1]Terracom!J199</f>
        <v>d</v>
      </c>
      <c r="K199" s="144" t="s">
        <v>794</v>
      </c>
      <c r="L199" s="393"/>
      <c r="N199" s="745">
        <f t="shared" si="3"/>
        <v>1</v>
      </c>
      <c r="O199" s="745">
        <f t="shared" si="3"/>
        <v>1</v>
      </c>
      <c r="P199" s="745"/>
      <c r="Q199" s="745"/>
    </row>
    <row r="200" spans="1:17" ht="11.1" customHeight="1" x14ac:dyDescent="0.25">
      <c r="A200" s="105" t="s">
        <v>316</v>
      </c>
      <c r="B200" s="106" t="s">
        <v>367</v>
      </c>
      <c r="C200" s="107" t="s">
        <v>331</v>
      </c>
      <c r="D200" s="106" t="s">
        <v>332</v>
      </c>
      <c r="E200" s="106">
        <v>1</v>
      </c>
      <c r="F200" s="106" t="s">
        <v>555</v>
      </c>
      <c r="G200" s="105" t="s">
        <v>19</v>
      </c>
      <c r="H200" s="114" t="s">
        <v>15</v>
      </c>
      <c r="I200" s="469" t="str">
        <f>[1]Terracom!I200</f>
        <v>Sim</v>
      </c>
      <c r="J200" s="469" t="str">
        <f>[1]Terracom!J200</f>
        <v>d</v>
      </c>
      <c r="K200" s="144" t="s">
        <v>794</v>
      </c>
      <c r="L200" s="393"/>
      <c r="N200" s="745">
        <f t="shared" si="3"/>
        <v>1</v>
      </c>
      <c r="O200" s="745">
        <f t="shared" si="3"/>
        <v>1</v>
      </c>
      <c r="P200" s="745"/>
      <c r="Q200" s="745"/>
    </row>
    <row r="201" spans="1:17" ht="11.1" customHeight="1" x14ac:dyDescent="0.25">
      <c r="A201" s="105" t="s">
        <v>316</v>
      </c>
      <c r="B201" s="106" t="s">
        <v>367</v>
      </c>
      <c r="C201" s="107" t="s">
        <v>331</v>
      </c>
      <c r="D201" s="106" t="s">
        <v>332</v>
      </c>
      <c r="E201" s="106">
        <v>1</v>
      </c>
      <c r="F201" s="106" t="s">
        <v>555</v>
      </c>
      <c r="G201" s="105" t="s">
        <v>17</v>
      </c>
      <c r="H201" s="114" t="s">
        <v>15</v>
      </c>
      <c r="I201" s="469" t="str">
        <f>[1]Terracom!I201</f>
        <v>Sim</v>
      </c>
      <c r="J201" s="469" t="str">
        <f>[1]Terracom!J201</f>
        <v>d</v>
      </c>
      <c r="K201" s="144" t="s">
        <v>50</v>
      </c>
      <c r="L201" s="394"/>
      <c r="N201" s="745">
        <f t="shared" si="3"/>
        <v>1</v>
      </c>
      <c r="O201" s="745">
        <f t="shared" si="3"/>
        <v>1</v>
      </c>
      <c r="P201" s="745"/>
      <c r="Q201" s="745"/>
    </row>
    <row r="202" spans="1:17" ht="11.1" customHeight="1" x14ac:dyDescent="0.25">
      <c r="A202" s="105" t="s">
        <v>316</v>
      </c>
      <c r="B202" s="106" t="s">
        <v>367</v>
      </c>
      <c r="C202" s="107" t="s">
        <v>331</v>
      </c>
      <c r="D202" s="106" t="s">
        <v>332</v>
      </c>
      <c r="E202" s="106">
        <v>2</v>
      </c>
      <c r="F202" s="106" t="s">
        <v>585</v>
      </c>
      <c r="G202" s="106" t="s">
        <v>14</v>
      </c>
      <c r="H202" s="114" t="s">
        <v>15</v>
      </c>
      <c r="I202" s="469" t="str">
        <f>[1]Terracom!I202</f>
        <v>Sim</v>
      </c>
      <c r="J202" s="469" t="str">
        <f>[1]Terracom!J202</f>
        <v>d</v>
      </c>
      <c r="K202" s="144" t="s">
        <v>586</v>
      </c>
      <c r="L202" s="392" t="s">
        <v>15</v>
      </c>
      <c r="N202" s="745">
        <f t="shared" si="3"/>
        <v>1</v>
      </c>
      <c r="O202" s="745">
        <f t="shared" si="3"/>
        <v>1</v>
      </c>
      <c r="P202" s="745">
        <f>N202*N203*N204*N205</f>
        <v>1</v>
      </c>
      <c r="Q202" s="745">
        <f>O202*O203*O204*O205</f>
        <v>1</v>
      </c>
    </row>
    <row r="203" spans="1:17" ht="11.1" customHeight="1" x14ac:dyDescent="0.25">
      <c r="A203" s="105" t="s">
        <v>316</v>
      </c>
      <c r="B203" s="106" t="s">
        <v>367</v>
      </c>
      <c r="C203" s="107" t="s">
        <v>331</v>
      </c>
      <c r="D203" s="106" t="s">
        <v>332</v>
      </c>
      <c r="E203" s="106">
        <v>2</v>
      </c>
      <c r="F203" s="106" t="s">
        <v>585</v>
      </c>
      <c r="G203" s="105" t="s">
        <v>21</v>
      </c>
      <c r="H203" s="114" t="s">
        <v>15</v>
      </c>
      <c r="I203" s="469" t="str">
        <f>[1]Terracom!I203</f>
        <v>Sim</v>
      </c>
      <c r="J203" s="469" t="str">
        <f>[1]Terracom!J203</f>
        <v>d</v>
      </c>
      <c r="K203" s="144" t="s">
        <v>589</v>
      </c>
      <c r="L203" s="393"/>
      <c r="N203" s="745">
        <f t="shared" si="3"/>
        <v>1</v>
      </c>
      <c r="O203" s="745">
        <f t="shared" si="3"/>
        <v>1</v>
      </c>
      <c r="P203" s="745"/>
      <c r="Q203" s="745"/>
    </row>
    <row r="204" spans="1:17" ht="11.1" customHeight="1" x14ac:dyDescent="0.25">
      <c r="A204" s="105" t="s">
        <v>316</v>
      </c>
      <c r="B204" s="106" t="s">
        <v>367</v>
      </c>
      <c r="C204" s="107" t="s">
        <v>331</v>
      </c>
      <c r="D204" s="106" t="s">
        <v>332</v>
      </c>
      <c r="E204" s="106">
        <v>2</v>
      </c>
      <c r="F204" s="106" t="s">
        <v>585</v>
      </c>
      <c r="G204" s="105" t="s">
        <v>19</v>
      </c>
      <c r="H204" s="114" t="s">
        <v>15</v>
      </c>
      <c r="I204" s="469" t="str">
        <f>[1]Terracom!I204</f>
        <v>Sim</v>
      </c>
      <c r="J204" s="469" t="str">
        <f>[1]Terracom!J204</f>
        <v>d</v>
      </c>
      <c r="K204" s="144" t="s">
        <v>795</v>
      </c>
      <c r="L204" s="393"/>
      <c r="N204" s="745">
        <f t="shared" si="3"/>
        <v>1</v>
      </c>
      <c r="O204" s="745">
        <f t="shared" si="3"/>
        <v>1</v>
      </c>
      <c r="P204" s="745"/>
      <c r="Q204" s="745"/>
    </row>
    <row r="205" spans="1:17" ht="11.1" customHeight="1" x14ac:dyDescent="0.25">
      <c r="A205" s="105" t="s">
        <v>316</v>
      </c>
      <c r="B205" s="106" t="s">
        <v>367</v>
      </c>
      <c r="C205" s="107" t="s">
        <v>331</v>
      </c>
      <c r="D205" s="106" t="s">
        <v>332</v>
      </c>
      <c r="E205" s="106">
        <v>2</v>
      </c>
      <c r="F205" s="106" t="s">
        <v>585</v>
      </c>
      <c r="G205" s="105" t="s">
        <v>17</v>
      </c>
      <c r="H205" s="114" t="s">
        <v>15</v>
      </c>
      <c r="I205" s="469" t="str">
        <f>[1]Terracom!I205</f>
        <v>Sim</v>
      </c>
      <c r="J205" s="469" t="str">
        <f>[1]Terracom!J205</f>
        <v>d</v>
      </c>
      <c r="K205" s="144" t="s">
        <v>587</v>
      </c>
      <c r="L205" s="394"/>
      <c r="N205" s="745">
        <f t="shared" si="3"/>
        <v>1</v>
      </c>
      <c r="O205" s="745">
        <f t="shared" si="3"/>
        <v>1</v>
      </c>
      <c r="P205" s="745"/>
      <c r="Q205" s="745"/>
    </row>
    <row r="206" spans="1:17" ht="11.1" customHeight="1" x14ac:dyDescent="0.25">
      <c r="A206" s="105" t="s">
        <v>316</v>
      </c>
      <c r="B206" s="106" t="s">
        <v>367</v>
      </c>
      <c r="C206" s="107" t="s">
        <v>331</v>
      </c>
      <c r="D206" s="106" t="s">
        <v>332</v>
      </c>
      <c r="E206" s="106">
        <v>3</v>
      </c>
      <c r="F206" s="106" t="s">
        <v>590</v>
      </c>
      <c r="G206" s="106" t="s">
        <v>14</v>
      </c>
      <c r="H206" s="469" t="s">
        <v>15</v>
      </c>
      <c r="I206" s="469" t="str">
        <f>[1]Terracom!I206</f>
        <v>Sim</v>
      </c>
      <c r="J206" s="469" t="str">
        <f>[1]Terracom!J206</f>
        <v>d</v>
      </c>
      <c r="K206" s="144" t="s">
        <v>591</v>
      </c>
      <c r="L206" s="392" t="s">
        <v>15</v>
      </c>
      <c r="N206" s="745">
        <f t="shared" si="3"/>
        <v>1</v>
      </c>
      <c r="O206" s="745">
        <f t="shared" si="3"/>
        <v>1</v>
      </c>
      <c r="P206" s="745">
        <f>N206*N207*N208*N209</f>
        <v>1</v>
      </c>
      <c r="Q206" s="745">
        <f>O206*O207*O208*O209</f>
        <v>1</v>
      </c>
    </row>
    <row r="207" spans="1:17" ht="11.1" customHeight="1" x14ac:dyDescent="0.25">
      <c r="A207" s="105" t="s">
        <v>316</v>
      </c>
      <c r="B207" s="106" t="s">
        <v>367</v>
      </c>
      <c r="C207" s="107" t="s">
        <v>331</v>
      </c>
      <c r="D207" s="106" t="s">
        <v>332</v>
      </c>
      <c r="E207" s="106">
        <v>3</v>
      </c>
      <c r="F207" s="106" t="s">
        <v>590</v>
      </c>
      <c r="G207" s="105" t="s">
        <v>21</v>
      </c>
      <c r="H207" s="469" t="s">
        <v>15</v>
      </c>
      <c r="I207" s="469" t="str">
        <f>[1]Terracom!I207</f>
        <v>Sim</v>
      </c>
      <c r="J207" s="469" t="str">
        <f>[1]Terracom!J207</f>
        <v>d</v>
      </c>
      <c r="K207" s="144" t="s">
        <v>797</v>
      </c>
      <c r="L207" s="393"/>
      <c r="N207" s="745">
        <f t="shared" si="3"/>
        <v>1</v>
      </c>
      <c r="O207" s="745">
        <f t="shared" si="3"/>
        <v>1</v>
      </c>
      <c r="P207" s="745"/>
      <c r="Q207" s="745"/>
    </row>
    <row r="208" spans="1:17" ht="11.1" customHeight="1" x14ac:dyDescent="0.25">
      <c r="A208" s="105" t="s">
        <v>316</v>
      </c>
      <c r="B208" s="106" t="s">
        <v>367</v>
      </c>
      <c r="C208" s="107" t="s">
        <v>331</v>
      </c>
      <c r="D208" s="106" t="s">
        <v>332</v>
      </c>
      <c r="E208" s="106">
        <v>3</v>
      </c>
      <c r="F208" s="106" t="s">
        <v>590</v>
      </c>
      <c r="G208" s="105" t="s">
        <v>19</v>
      </c>
      <c r="H208" s="469" t="s">
        <v>15</v>
      </c>
      <c r="I208" s="469" t="str">
        <f>[1]Terracom!I208</f>
        <v>Sim</v>
      </c>
      <c r="J208" s="469" t="str">
        <f>[1]Terracom!J208</f>
        <v>d</v>
      </c>
      <c r="K208" s="144" t="s">
        <v>796</v>
      </c>
      <c r="L208" s="393"/>
      <c r="N208" s="745">
        <f t="shared" si="3"/>
        <v>1</v>
      </c>
      <c r="O208" s="745">
        <f t="shared" si="3"/>
        <v>1</v>
      </c>
      <c r="P208" s="745"/>
      <c r="Q208" s="745"/>
    </row>
    <row r="209" spans="1:17" ht="11.1" customHeight="1" x14ac:dyDescent="0.25">
      <c r="A209" s="105" t="s">
        <v>316</v>
      </c>
      <c r="B209" s="106" t="s">
        <v>367</v>
      </c>
      <c r="C209" s="107" t="s">
        <v>331</v>
      </c>
      <c r="D209" s="106" t="s">
        <v>332</v>
      </c>
      <c r="E209" s="106">
        <v>3</v>
      </c>
      <c r="F209" s="106" t="s">
        <v>590</v>
      </c>
      <c r="G209" s="105" t="s">
        <v>17</v>
      </c>
      <c r="H209" s="469" t="s">
        <v>15</v>
      </c>
      <c r="I209" s="469" t="str">
        <f>[1]Terracom!I209</f>
        <v>Sim</v>
      </c>
      <c r="J209" s="469" t="str">
        <f>[1]Terracom!J209</f>
        <v>d</v>
      </c>
      <c r="K209" s="144" t="s">
        <v>592</v>
      </c>
      <c r="L209" s="394"/>
      <c r="N209" s="745">
        <f t="shared" si="3"/>
        <v>1</v>
      </c>
      <c r="O209" s="745">
        <f t="shared" si="3"/>
        <v>1</v>
      </c>
      <c r="P209" s="745"/>
      <c r="Q209" s="745"/>
    </row>
    <row r="210" spans="1:17" ht="11.1" customHeight="1" x14ac:dyDescent="0.25">
      <c r="A210" s="105" t="s">
        <v>316</v>
      </c>
      <c r="B210" s="106" t="s">
        <v>367</v>
      </c>
      <c r="C210" s="107" t="s">
        <v>331</v>
      </c>
      <c r="D210" s="106" t="s">
        <v>332</v>
      </c>
      <c r="E210" s="106">
        <v>4</v>
      </c>
      <c r="F210" s="106" t="s">
        <v>595</v>
      </c>
      <c r="G210" s="106" t="s">
        <v>14</v>
      </c>
      <c r="H210" s="469" t="s">
        <v>23</v>
      </c>
      <c r="I210" s="469" t="str">
        <f>[1]Terracom!I210</f>
        <v>Não</v>
      </c>
      <c r="J210" s="469" t="str">
        <f>[1]Terracom!J210</f>
        <v>d</v>
      </c>
      <c r="K210" s="144" t="s">
        <v>798</v>
      </c>
      <c r="L210" s="392" t="s">
        <v>23</v>
      </c>
      <c r="N210" s="745">
        <f t="shared" si="3"/>
        <v>0</v>
      </c>
      <c r="O210" s="745">
        <f t="shared" si="3"/>
        <v>0</v>
      </c>
      <c r="P210" s="745">
        <f>N210*N211*N212*N213</f>
        <v>0</v>
      </c>
      <c r="Q210" s="745">
        <f>O210*O211*O212*O213</f>
        <v>0</v>
      </c>
    </row>
    <row r="211" spans="1:17" ht="11.1" customHeight="1" x14ac:dyDescent="0.25">
      <c r="A211" s="105" t="s">
        <v>316</v>
      </c>
      <c r="B211" s="106" t="s">
        <v>367</v>
      </c>
      <c r="C211" s="107" t="s">
        <v>331</v>
      </c>
      <c r="D211" s="106" t="s">
        <v>332</v>
      </c>
      <c r="E211" s="106">
        <v>4</v>
      </c>
      <c r="F211" s="106" t="s">
        <v>595</v>
      </c>
      <c r="G211" s="105" t="s">
        <v>21</v>
      </c>
      <c r="H211" s="469" t="s">
        <v>23</v>
      </c>
      <c r="I211" s="469" t="str">
        <f>[1]Terracom!I211</f>
        <v>Não</v>
      </c>
      <c r="J211" s="469" t="str">
        <f>[1]Terracom!J211</f>
        <v>d</v>
      </c>
      <c r="K211" s="144" t="s">
        <v>801</v>
      </c>
      <c r="L211" s="393"/>
      <c r="N211" s="745">
        <f t="shared" si="3"/>
        <v>0</v>
      </c>
      <c r="O211" s="745">
        <f t="shared" si="3"/>
        <v>0</v>
      </c>
      <c r="P211" s="745"/>
      <c r="Q211" s="745"/>
    </row>
    <row r="212" spans="1:17" ht="11.1" customHeight="1" x14ac:dyDescent="0.25">
      <c r="A212" s="105" t="s">
        <v>316</v>
      </c>
      <c r="B212" s="106" t="s">
        <v>367</v>
      </c>
      <c r="C212" s="107" t="s">
        <v>331</v>
      </c>
      <c r="D212" s="106" t="s">
        <v>332</v>
      </c>
      <c r="E212" s="106">
        <v>4</v>
      </c>
      <c r="F212" s="106" t="s">
        <v>595</v>
      </c>
      <c r="G212" s="105" t="s">
        <v>19</v>
      </c>
      <c r="H212" s="469" t="s">
        <v>23</v>
      </c>
      <c r="I212" s="469" t="str">
        <f>[1]Terracom!I212</f>
        <v>Não</v>
      </c>
      <c r="J212" s="469" t="str">
        <f>[1]Terracom!J212</f>
        <v>d</v>
      </c>
      <c r="K212" s="144" t="s">
        <v>800</v>
      </c>
      <c r="L212" s="393"/>
      <c r="N212" s="745">
        <f t="shared" si="3"/>
        <v>0</v>
      </c>
      <c r="O212" s="745">
        <f t="shared" si="3"/>
        <v>0</v>
      </c>
      <c r="P212" s="745"/>
      <c r="Q212" s="745"/>
    </row>
    <row r="213" spans="1:17" ht="11.1" customHeight="1" x14ac:dyDescent="0.25">
      <c r="A213" s="105" t="s">
        <v>316</v>
      </c>
      <c r="B213" s="106" t="s">
        <v>367</v>
      </c>
      <c r="C213" s="107" t="s">
        <v>331</v>
      </c>
      <c r="D213" s="106" t="s">
        <v>332</v>
      </c>
      <c r="E213" s="106">
        <v>4</v>
      </c>
      <c r="F213" s="106" t="s">
        <v>595</v>
      </c>
      <c r="G213" s="105" t="s">
        <v>17</v>
      </c>
      <c r="H213" s="469" t="s">
        <v>23</v>
      </c>
      <c r="I213" s="469" t="str">
        <f>[1]Terracom!I213</f>
        <v>Não</v>
      </c>
      <c r="J213" s="469" t="str">
        <f>[1]Terracom!J213</f>
        <v>d</v>
      </c>
      <c r="K213" s="144" t="s">
        <v>799</v>
      </c>
      <c r="L213" s="394"/>
      <c r="N213" s="745">
        <f t="shared" si="3"/>
        <v>0</v>
      </c>
      <c r="O213" s="745">
        <f t="shared" si="3"/>
        <v>0</v>
      </c>
      <c r="P213" s="745"/>
      <c r="Q213" s="745"/>
    </row>
    <row r="214" spans="1:17" ht="11.1" customHeight="1" x14ac:dyDescent="0.25">
      <c r="A214" s="105" t="s">
        <v>316</v>
      </c>
      <c r="B214" s="106" t="s">
        <v>367</v>
      </c>
      <c r="C214" s="107" t="s">
        <v>331</v>
      </c>
      <c r="D214" s="106" t="s">
        <v>332</v>
      </c>
      <c r="E214" s="106">
        <v>5</v>
      </c>
      <c r="F214" s="106" t="s">
        <v>575</v>
      </c>
      <c r="G214" s="106" t="s">
        <v>14</v>
      </c>
      <c r="H214" s="114" t="s">
        <v>15</v>
      </c>
      <c r="I214" s="469" t="str">
        <f>[1]Terracom!I214</f>
        <v>Sim</v>
      </c>
      <c r="J214" s="469" t="str">
        <f>[1]Terracom!J214</f>
        <v>d</v>
      </c>
      <c r="K214" s="144" t="s">
        <v>436</v>
      </c>
      <c r="L214" s="392" t="s">
        <v>23</v>
      </c>
      <c r="N214" s="745">
        <f t="shared" si="3"/>
        <v>1</v>
      </c>
      <c r="O214" s="745">
        <f t="shared" si="3"/>
        <v>1</v>
      </c>
      <c r="P214" s="745">
        <f>N214*N215*N216*N217</f>
        <v>0</v>
      </c>
      <c r="Q214" s="745">
        <f>O214*O215*O216*O217</f>
        <v>0</v>
      </c>
    </row>
    <row r="215" spans="1:17" ht="11.1" customHeight="1" x14ac:dyDescent="0.25">
      <c r="A215" s="105" t="s">
        <v>316</v>
      </c>
      <c r="B215" s="106" t="s">
        <v>367</v>
      </c>
      <c r="C215" s="107" t="s">
        <v>331</v>
      </c>
      <c r="D215" s="106" t="s">
        <v>332</v>
      </c>
      <c r="E215" s="106">
        <v>5</v>
      </c>
      <c r="F215" s="106" t="s">
        <v>575</v>
      </c>
      <c r="G215" s="105" t="s">
        <v>21</v>
      </c>
      <c r="H215" s="114" t="s">
        <v>15</v>
      </c>
      <c r="I215" s="469" t="str">
        <f>[1]Terracom!I215</f>
        <v>Sim</v>
      </c>
      <c r="J215" s="469" t="str">
        <f>[1]Terracom!J215</f>
        <v>d</v>
      </c>
      <c r="K215" s="144" t="s">
        <v>792</v>
      </c>
      <c r="L215" s="393"/>
      <c r="N215" s="745">
        <f t="shared" si="3"/>
        <v>1</v>
      </c>
      <c r="O215" s="745">
        <f t="shared" si="3"/>
        <v>1</v>
      </c>
      <c r="P215" s="745"/>
      <c r="Q215" s="745"/>
    </row>
    <row r="216" spans="1:17" ht="11.1" customHeight="1" x14ac:dyDescent="0.25">
      <c r="A216" s="105" t="s">
        <v>316</v>
      </c>
      <c r="B216" s="106" t="s">
        <v>367</v>
      </c>
      <c r="C216" s="107" t="s">
        <v>331</v>
      </c>
      <c r="D216" s="106" t="s">
        <v>332</v>
      </c>
      <c r="E216" s="106">
        <v>5</v>
      </c>
      <c r="F216" s="106" t="s">
        <v>575</v>
      </c>
      <c r="G216" s="105" t="s">
        <v>19</v>
      </c>
      <c r="H216" s="114" t="s">
        <v>23</v>
      </c>
      <c r="I216" s="469" t="str">
        <f>[1]Terracom!I216</f>
        <v>Não</v>
      </c>
      <c r="J216" s="469" t="str">
        <f>[1]Terracom!J216</f>
        <v>d</v>
      </c>
      <c r="K216" s="144" t="s">
        <v>803</v>
      </c>
      <c r="L216" s="393"/>
      <c r="N216" s="745">
        <f t="shared" si="3"/>
        <v>0</v>
      </c>
      <c r="O216" s="745">
        <f t="shared" si="3"/>
        <v>0</v>
      </c>
      <c r="P216" s="745"/>
      <c r="Q216" s="745"/>
    </row>
    <row r="217" spans="1:17" ht="11.1" customHeight="1" x14ac:dyDescent="0.25">
      <c r="A217" s="105" t="s">
        <v>316</v>
      </c>
      <c r="B217" s="106" t="s">
        <v>367</v>
      </c>
      <c r="C217" s="107" t="s">
        <v>331</v>
      </c>
      <c r="D217" s="106" t="s">
        <v>332</v>
      </c>
      <c r="E217" s="106">
        <v>5</v>
      </c>
      <c r="F217" s="106" t="s">
        <v>575</v>
      </c>
      <c r="G217" s="105" t="s">
        <v>17</v>
      </c>
      <c r="H217" s="114" t="s">
        <v>23</v>
      </c>
      <c r="I217" s="469" t="str">
        <f>[1]Terracom!I217</f>
        <v>Não</v>
      </c>
      <c r="J217" s="469" t="str">
        <f>[1]Terracom!J217</f>
        <v>d</v>
      </c>
      <c r="K217" s="144" t="s">
        <v>802</v>
      </c>
      <c r="L217" s="394"/>
      <c r="N217" s="745">
        <f t="shared" si="3"/>
        <v>0</v>
      </c>
      <c r="O217" s="745">
        <f t="shared" si="3"/>
        <v>0</v>
      </c>
      <c r="P217" s="745"/>
      <c r="Q217" s="745"/>
    </row>
    <row r="218" spans="1:17" ht="11.1" customHeight="1" x14ac:dyDescent="0.25">
      <c r="A218" s="105" t="s">
        <v>316</v>
      </c>
      <c r="B218" s="106" t="s">
        <v>367</v>
      </c>
      <c r="C218" s="107" t="s">
        <v>331</v>
      </c>
      <c r="D218" s="106" t="s">
        <v>332</v>
      </c>
      <c r="E218" s="106">
        <v>6</v>
      </c>
      <c r="F218" s="106" t="s">
        <v>578</v>
      </c>
      <c r="G218" s="106" t="s">
        <v>14</v>
      </c>
      <c r="H218" s="114" t="s">
        <v>23</v>
      </c>
      <c r="I218" s="469" t="str">
        <f>[1]Terracom!I218</f>
        <v>Não</v>
      </c>
      <c r="J218" s="469" t="str">
        <f>[1]Terracom!J218</f>
        <v>d</v>
      </c>
      <c r="K218" s="144" t="s">
        <v>683</v>
      </c>
      <c r="L218" s="392" t="s">
        <v>23</v>
      </c>
      <c r="N218" s="745">
        <f t="shared" si="3"/>
        <v>0</v>
      </c>
      <c r="O218" s="745">
        <f t="shared" si="3"/>
        <v>0</v>
      </c>
      <c r="P218" s="745">
        <f>N218*N219*N220*N221</f>
        <v>0</v>
      </c>
      <c r="Q218" s="745">
        <f>O218*O219*O220*O221</f>
        <v>0</v>
      </c>
    </row>
    <row r="219" spans="1:17" ht="11.1" customHeight="1" x14ac:dyDescent="0.25">
      <c r="A219" s="105" t="s">
        <v>316</v>
      </c>
      <c r="B219" s="106" t="s">
        <v>367</v>
      </c>
      <c r="C219" s="107" t="s">
        <v>331</v>
      </c>
      <c r="D219" s="106" t="s">
        <v>332</v>
      </c>
      <c r="E219" s="106">
        <v>6</v>
      </c>
      <c r="F219" s="106" t="s">
        <v>578</v>
      </c>
      <c r="G219" s="105" t="s">
        <v>21</v>
      </c>
      <c r="H219" s="114" t="s">
        <v>23</v>
      </c>
      <c r="I219" s="469" t="str">
        <f>[1]Terracom!I219</f>
        <v>Não</v>
      </c>
      <c r="J219" s="469" t="str">
        <f>[1]Terracom!J219</f>
        <v>d</v>
      </c>
      <c r="K219" s="144" t="s">
        <v>806</v>
      </c>
      <c r="L219" s="393"/>
      <c r="N219" s="745">
        <f t="shared" si="3"/>
        <v>0</v>
      </c>
      <c r="O219" s="745">
        <f t="shared" si="3"/>
        <v>0</v>
      </c>
      <c r="P219" s="745"/>
      <c r="Q219" s="745"/>
    </row>
    <row r="220" spans="1:17" ht="11.1" customHeight="1" x14ac:dyDescent="0.25">
      <c r="A220" s="105" t="s">
        <v>316</v>
      </c>
      <c r="B220" s="106" t="s">
        <v>367</v>
      </c>
      <c r="C220" s="107" t="s">
        <v>331</v>
      </c>
      <c r="D220" s="106" t="s">
        <v>332</v>
      </c>
      <c r="E220" s="106">
        <v>6</v>
      </c>
      <c r="F220" s="106" t="s">
        <v>578</v>
      </c>
      <c r="G220" s="105" t="s">
        <v>19</v>
      </c>
      <c r="H220" s="114" t="s">
        <v>23</v>
      </c>
      <c r="I220" s="469" t="str">
        <f>[1]Terracom!I220</f>
        <v>Não</v>
      </c>
      <c r="J220" s="469" t="str">
        <f>[1]Terracom!J220</f>
        <v>d</v>
      </c>
      <c r="K220" s="144" t="s">
        <v>805</v>
      </c>
      <c r="L220" s="393"/>
      <c r="N220" s="745">
        <f t="shared" si="3"/>
        <v>0</v>
      </c>
      <c r="O220" s="745">
        <f t="shared" si="3"/>
        <v>0</v>
      </c>
      <c r="P220" s="745"/>
      <c r="Q220" s="745"/>
    </row>
    <row r="221" spans="1:17" ht="11.1" customHeight="1" x14ac:dyDescent="0.25">
      <c r="A221" s="105" t="s">
        <v>316</v>
      </c>
      <c r="B221" s="106" t="s">
        <v>367</v>
      </c>
      <c r="C221" s="107" t="s">
        <v>331</v>
      </c>
      <c r="D221" s="106" t="s">
        <v>332</v>
      </c>
      <c r="E221" s="106">
        <v>6</v>
      </c>
      <c r="F221" s="106" t="s">
        <v>578</v>
      </c>
      <c r="G221" s="105" t="s">
        <v>17</v>
      </c>
      <c r="H221" s="114" t="s">
        <v>23</v>
      </c>
      <c r="I221" s="469" t="str">
        <f>[1]Terracom!I221</f>
        <v>Não</v>
      </c>
      <c r="J221" s="469" t="str">
        <f>[1]Terracom!J221</f>
        <v>d</v>
      </c>
      <c r="K221" s="144" t="s">
        <v>804</v>
      </c>
      <c r="L221" s="394"/>
      <c r="N221" s="745">
        <f t="shared" si="3"/>
        <v>0</v>
      </c>
      <c r="O221" s="745">
        <f t="shared" si="3"/>
        <v>0</v>
      </c>
      <c r="P221" s="745"/>
      <c r="Q221" s="745"/>
    </row>
    <row r="222" spans="1:17" ht="11.1" customHeight="1" x14ac:dyDescent="0.25">
      <c r="A222" s="113" t="s">
        <v>316</v>
      </c>
      <c r="B222" s="109" t="s">
        <v>367</v>
      </c>
      <c r="C222" s="110" t="s">
        <v>333</v>
      </c>
      <c r="D222" s="109" t="s">
        <v>334</v>
      </c>
      <c r="E222" s="109">
        <v>1</v>
      </c>
      <c r="F222" s="109" t="s">
        <v>604</v>
      </c>
      <c r="G222" s="109" t="s">
        <v>14</v>
      </c>
      <c r="H222" s="109" t="s">
        <v>23</v>
      </c>
      <c r="I222" s="112" t="str">
        <f>[1]Terracom!I222</f>
        <v>Não</v>
      </c>
      <c r="J222" s="112" t="str">
        <f>[1]Terracom!J222</f>
        <v>d</v>
      </c>
      <c r="K222" s="145" t="s">
        <v>807</v>
      </c>
      <c r="L222" s="386" t="s">
        <v>23</v>
      </c>
      <c r="N222" s="745">
        <f t="shared" si="3"/>
        <v>0</v>
      </c>
      <c r="O222" s="745">
        <f t="shared" si="3"/>
        <v>0</v>
      </c>
      <c r="P222" s="745">
        <f>N222*N223*N224*N225</f>
        <v>0</v>
      </c>
      <c r="Q222" s="745">
        <f>O222*O223*O224*O225</f>
        <v>0</v>
      </c>
    </row>
    <row r="223" spans="1:17" ht="11.1" customHeight="1" x14ac:dyDescent="0.25">
      <c r="A223" s="113" t="s">
        <v>316</v>
      </c>
      <c r="B223" s="109" t="s">
        <v>367</v>
      </c>
      <c r="C223" s="110" t="s">
        <v>333</v>
      </c>
      <c r="D223" s="109" t="s">
        <v>334</v>
      </c>
      <c r="E223" s="109">
        <v>1</v>
      </c>
      <c r="F223" s="109" t="s">
        <v>604</v>
      </c>
      <c r="G223" s="113" t="s">
        <v>21</v>
      </c>
      <c r="H223" s="109" t="s">
        <v>23</v>
      </c>
      <c r="I223" s="112" t="str">
        <f>[1]Terracom!I223</f>
        <v>Não</v>
      </c>
      <c r="J223" s="112" t="str">
        <f>[1]Terracom!J223</f>
        <v>d</v>
      </c>
      <c r="K223" s="145" t="s">
        <v>517</v>
      </c>
      <c r="L223" s="387"/>
      <c r="N223" s="745">
        <f t="shared" si="3"/>
        <v>0</v>
      </c>
      <c r="O223" s="745">
        <f t="shared" si="3"/>
        <v>0</v>
      </c>
      <c r="P223" s="745"/>
      <c r="Q223" s="745"/>
    </row>
    <row r="224" spans="1:17" ht="11.1" customHeight="1" x14ac:dyDescent="0.25">
      <c r="A224" s="113" t="s">
        <v>316</v>
      </c>
      <c r="B224" s="109" t="s">
        <v>367</v>
      </c>
      <c r="C224" s="110" t="s">
        <v>333</v>
      </c>
      <c r="D224" s="109" t="s">
        <v>334</v>
      </c>
      <c r="E224" s="109">
        <v>1</v>
      </c>
      <c r="F224" s="109" t="s">
        <v>604</v>
      </c>
      <c r="G224" s="113" t="s">
        <v>19</v>
      </c>
      <c r="H224" s="109" t="s">
        <v>23</v>
      </c>
      <c r="I224" s="112" t="str">
        <f>[1]Terracom!I224</f>
        <v>Não</v>
      </c>
      <c r="J224" s="112" t="str">
        <f>[1]Terracom!J224</f>
        <v>d</v>
      </c>
      <c r="K224" s="145" t="s">
        <v>809</v>
      </c>
      <c r="L224" s="387"/>
      <c r="N224" s="745">
        <f t="shared" si="3"/>
        <v>0</v>
      </c>
      <c r="O224" s="745">
        <f t="shared" si="3"/>
        <v>0</v>
      </c>
      <c r="P224" s="745"/>
      <c r="Q224" s="745"/>
    </row>
    <row r="225" spans="1:17" ht="11.1" customHeight="1" x14ac:dyDescent="0.25">
      <c r="A225" s="113" t="s">
        <v>316</v>
      </c>
      <c r="B225" s="109" t="s">
        <v>367</v>
      </c>
      <c r="C225" s="110" t="s">
        <v>333</v>
      </c>
      <c r="D225" s="109" t="s">
        <v>334</v>
      </c>
      <c r="E225" s="109">
        <v>1</v>
      </c>
      <c r="F225" s="109" t="s">
        <v>604</v>
      </c>
      <c r="G225" s="113" t="s">
        <v>17</v>
      </c>
      <c r="H225" s="109" t="s">
        <v>23</v>
      </c>
      <c r="I225" s="112" t="str">
        <f>[1]Terracom!I225</f>
        <v>Não</v>
      </c>
      <c r="J225" s="112" t="str">
        <f>[1]Terracom!J225</f>
        <v>d</v>
      </c>
      <c r="K225" s="145" t="s">
        <v>808</v>
      </c>
      <c r="L225" s="391"/>
      <c r="N225" s="745">
        <f t="shared" si="3"/>
        <v>0</v>
      </c>
      <c r="O225" s="745">
        <f t="shared" si="3"/>
        <v>0</v>
      </c>
      <c r="P225" s="745"/>
      <c r="Q225" s="745"/>
    </row>
    <row r="226" spans="1:17" ht="11.1" customHeight="1" x14ac:dyDescent="0.25">
      <c r="A226" s="113" t="s">
        <v>316</v>
      </c>
      <c r="B226" s="109" t="s">
        <v>367</v>
      </c>
      <c r="C226" s="110" t="s">
        <v>333</v>
      </c>
      <c r="D226" s="109" t="s">
        <v>334</v>
      </c>
      <c r="E226" s="109">
        <v>2</v>
      </c>
      <c r="F226" s="109" t="s">
        <v>607</v>
      </c>
      <c r="G226" s="109" t="s">
        <v>14</v>
      </c>
      <c r="H226" s="109" t="s">
        <v>23</v>
      </c>
      <c r="I226" s="112" t="str">
        <f>[1]Terracom!I226</f>
        <v>Não</v>
      </c>
      <c r="J226" s="112" t="str">
        <f>[1]Terracom!J226</f>
        <v>d</v>
      </c>
      <c r="K226" s="145" t="s">
        <v>810</v>
      </c>
      <c r="L226" s="386" t="s">
        <v>23</v>
      </c>
      <c r="N226" s="745">
        <f t="shared" si="3"/>
        <v>0</v>
      </c>
      <c r="O226" s="745">
        <f t="shared" si="3"/>
        <v>0</v>
      </c>
      <c r="P226" s="745">
        <f>N226*N227*N228*N229</f>
        <v>0</v>
      </c>
      <c r="Q226" s="745">
        <f>O226*O227*O228*O229</f>
        <v>0</v>
      </c>
    </row>
    <row r="227" spans="1:17" ht="11.1" customHeight="1" x14ac:dyDescent="0.25">
      <c r="A227" s="113" t="s">
        <v>316</v>
      </c>
      <c r="B227" s="109" t="s">
        <v>367</v>
      </c>
      <c r="C227" s="110" t="s">
        <v>333</v>
      </c>
      <c r="D227" s="109" t="s">
        <v>334</v>
      </c>
      <c r="E227" s="109">
        <v>2</v>
      </c>
      <c r="F227" s="109" t="s">
        <v>607</v>
      </c>
      <c r="G227" s="113" t="s">
        <v>21</v>
      </c>
      <c r="H227" s="109" t="s">
        <v>23</v>
      </c>
      <c r="I227" s="112" t="str">
        <f>[1]Terracom!I227</f>
        <v>Não</v>
      </c>
      <c r="J227" s="112" t="str">
        <f>[1]Terracom!J227</f>
        <v>d</v>
      </c>
      <c r="K227" s="145" t="s">
        <v>812</v>
      </c>
      <c r="L227" s="387"/>
      <c r="N227" s="745">
        <f t="shared" si="3"/>
        <v>0</v>
      </c>
      <c r="O227" s="745">
        <f t="shared" si="3"/>
        <v>0</v>
      </c>
      <c r="P227" s="745"/>
      <c r="Q227" s="745"/>
    </row>
    <row r="228" spans="1:17" ht="11.1" customHeight="1" x14ac:dyDescent="0.25">
      <c r="A228" s="113" t="s">
        <v>316</v>
      </c>
      <c r="B228" s="109" t="s">
        <v>367</v>
      </c>
      <c r="C228" s="110" t="s">
        <v>333</v>
      </c>
      <c r="D228" s="109" t="s">
        <v>334</v>
      </c>
      <c r="E228" s="109">
        <v>2</v>
      </c>
      <c r="F228" s="109" t="s">
        <v>607</v>
      </c>
      <c r="G228" s="113" t="s">
        <v>19</v>
      </c>
      <c r="H228" s="109" t="s">
        <v>23</v>
      </c>
      <c r="I228" s="112" t="str">
        <f>[1]Terracom!I228</f>
        <v>Não</v>
      </c>
      <c r="J228" s="112" t="str">
        <f>[1]Terracom!J228</f>
        <v>d</v>
      </c>
      <c r="K228" s="145" t="s">
        <v>811</v>
      </c>
      <c r="L228" s="387"/>
      <c r="N228" s="745">
        <f t="shared" si="3"/>
        <v>0</v>
      </c>
      <c r="O228" s="745">
        <f t="shared" si="3"/>
        <v>0</v>
      </c>
      <c r="P228" s="745"/>
      <c r="Q228" s="745"/>
    </row>
    <row r="229" spans="1:17" ht="11.1" customHeight="1" x14ac:dyDescent="0.25">
      <c r="A229" s="113" t="s">
        <v>316</v>
      </c>
      <c r="B229" s="109" t="s">
        <v>367</v>
      </c>
      <c r="C229" s="110" t="s">
        <v>333</v>
      </c>
      <c r="D229" s="109" t="s">
        <v>334</v>
      </c>
      <c r="E229" s="109">
        <v>2</v>
      </c>
      <c r="F229" s="109" t="s">
        <v>607</v>
      </c>
      <c r="G229" s="113" t="s">
        <v>17</v>
      </c>
      <c r="H229" s="109" t="s">
        <v>23</v>
      </c>
      <c r="I229" s="112" t="str">
        <f>[1]Terracom!I229</f>
        <v>Não</v>
      </c>
      <c r="J229" s="112" t="str">
        <f>[1]Terracom!J229</f>
        <v>d</v>
      </c>
      <c r="K229" s="145" t="s">
        <v>810</v>
      </c>
      <c r="L229" s="391"/>
      <c r="N229" s="745">
        <f t="shared" si="3"/>
        <v>0</v>
      </c>
      <c r="O229" s="745">
        <f t="shared" si="3"/>
        <v>0</v>
      </c>
      <c r="P229" s="745"/>
      <c r="Q229" s="745"/>
    </row>
    <row r="230" spans="1:17" ht="11.1" customHeight="1" x14ac:dyDescent="0.25">
      <c r="A230" s="113" t="s">
        <v>316</v>
      </c>
      <c r="B230" s="109" t="s">
        <v>367</v>
      </c>
      <c r="C230" s="110" t="s">
        <v>333</v>
      </c>
      <c r="D230" s="109" t="s">
        <v>334</v>
      </c>
      <c r="E230" s="109">
        <v>3</v>
      </c>
      <c r="F230" s="109" t="s">
        <v>609</v>
      </c>
      <c r="G230" s="109" t="s">
        <v>14</v>
      </c>
      <c r="H230" s="111" t="s">
        <v>15</v>
      </c>
      <c r="I230" s="466" t="str">
        <f>[1]Terracom!I230</f>
        <v>Sim</v>
      </c>
      <c r="J230" s="466" t="str">
        <f>[1]Terracom!J230</f>
        <v>d</v>
      </c>
      <c r="K230" s="145" t="s">
        <v>34</v>
      </c>
      <c r="L230" s="386" t="s">
        <v>23</v>
      </c>
      <c r="N230" s="745">
        <f t="shared" si="3"/>
        <v>1</v>
      </c>
      <c r="O230" s="745">
        <f t="shared" si="3"/>
        <v>1</v>
      </c>
      <c r="P230" s="745">
        <f>N230*N231*N232*N233</f>
        <v>0</v>
      </c>
      <c r="Q230" s="745">
        <f>O230*O231*O232*O233</f>
        <v>0</v>
      </c>
    </row>
    <row r="231" spans="1:17" ht="11.1" customHeight="1" x14ac:dyDescent="0.25">
      <c r="A231" s="113" t="s">
        <v>316</v>
      </c>
      <c r="B231" s="109" t="s">
        <v>367</v>
      </c>
      <c r="C231" s="110" t="s">
        <v>333</v>
      </c>
      <c r="D231" s="109" t="s">
        <v>334</v>
      </c>
      <c r="E231" s="109">
        <v>3</v>
      </c>
      <c r="F231" s="109" t="s">
        <v>609</v>
      </c>
      <c r="G231" s="113" t="s">
        <v>21</v>
      </c>
      <c r="H231" s="111" t="s">
        <v>23</v>
      </c>
      <c r="I231" s="466" t="str">
        <f>[1]Terracom!I231</f>
        <v>Não</v>
      </c>
      <c r="J231" s="466" t="str">
        <f>[1]Terracom!J231</f>
        <v>d</v>
      </c>
      <c r="K231" s="145" t="s">
        <v>814</v>
      </c>
      <c r="L231" s="387"/>
      <c r="N231" s="745">
        <f t="shared" si="3"/>
        <v>0</v>
      </c>
      <c r="O231" s="745">
        <f t="shared" si="3"/>
        <v>0</v>
      </c>
      <c r="P231" s="745"/>
      <c r="Q231" s="745"/>
    </row>
    <row r="232" spans="1:17" ht="11.1" customHeight="1" x14ac:dyDescent="0.25">
      <c r="A232" s="113" t="s">
        <v>316</v>
      </c>
      <c r="B232" s="109" t="s">
        <v>367</v>
      </c>
      <c r="C232" s="110" t="s">
        <v>333</v>
      </c>
      <c r="D232" s="109" t="s">
        <v>334</v>
      </c>
      <c r="E232" s="109">
        <v>3</v>
      </c>
      <c r="F232" s="109" t="s">
        <v>609</v>
      </c>
      <c r="G232" s="113" t="s">
        <v>19</v>
      </c>
      <c r="H232" s="111" t="s">
        <v>23</v>
      </c>
      <c r="I232" s="466" t="str">
        <f>[1]Terracom!I232</f>
        <v>Não</v>
      </c>
      <c r="J232" s="466" t="str">
        <f>[1]Terracom!J232</f>
        <v>d</v>
      </c>
      <c r="K232" s="145" t="s">
        <v>813</v>
      </c>
      <c r="L232" s="387"/>
      <c r="N232" s="745">
        <f t="shared" si="3"/>
        <v>0</v>
      </c>
      <c r="O232" s="745">
        <f t="shared" si="3"/>
        <v>0</v>
      </c>
      <c r="P232" s="745"/>
      <c r="Q232" s="745"/>
    </row>
    <row r="233" spans="1:17" ht="11.1" customHeight="1" x14ac:dyDescent="0.25">
      <c r="A233" s="113" t="s">
        <v>316</v>
      </c>
      <c r="B233" s="109" t="s">
        <v>367</v>
      </c>
      <c r="C233" s="110" t="s">
        <v>333</v>
      </c>
      <c r="D233" s="109" t="s">
        <v>334</v>
      </c>
      <c r="E233" s="109">
        <v>3</v>
      </c>
      <c r="F233" s="109" t="s">
        <v>609</v>
      </c>
      <c r="G233" s="113" t="s">
        <v>17</v>
      </c>
      <c r="H233" s="111" t="s">
        <v>15</v>
      </c>
      <c r="I233" s="466" t="str">
        <f>[1]Terracom!I233</f>
        <v>Sim</v>
      </c>
      <c r="J233" s="466" t="str">
        <f>[1]Terracom!J233</f>
        <v>d</v>
      </c>
      <c r="K233" s="145" t="s">
        <v>50</v>
      </c>
      <c r="L233" s="391"/>
      <c r="N233" s="745">
        <f t="shared" si="3"/>
        <v>1</v>
      </c>
      <c r="O233" s="745">
        <f t="shared" si="3"/>
        <v>1</v>
      </c>
      <c r="P233" s="745"/>
      <c r="Q233" s="745"/>
    </row>
    <row r="234" spans="1:17" ht="11.1" customHeight="1" x14ac:dyDescent="0.25">
      <c r="A234" s="113" t="s">
        <v>316</v>
      </c>
      <c r="B234" s="109" t="s">
        <v>367</v>
      </c>
      <c r="C234" s="110" t="s">
        <v>333</v>
      </c>
      <c r="D234" s="109" t="s">
        <v>334</v>
      </c>
      <c r="E234" s="109">
        <v>4</v>
      </c>
      <c r="F234" s="109" t="s">
        <v>613</v>
      </c>
      <c r="G234" s="109" t="s">
        <v>14</v>
      </c>
      <c r="H234" s="109" t="s">
        <v>15</v>
      </c>
      <c r="I234" s="112" t="str">
        <f>[1]Terracom!I234</f>
        <v>Sim</v>
      </c>
      <c r="J234" s="112" t="str">
        <f>[1]Terracom!J234</f>
        <v>d</v>
      </c>
      <c r="K234" s="145" t="s">
        <v>773</v>
      </c>
      <c r="L234" s="386" t="s">
        <v>23</v>
      </c>
      <c r="N234" s="745">
        <f t="shared" si="3"/>
        <v>1</v>
      </c>
      <c r="O234" s="745">
        <f t="shared" si="3"/>
        <v>1</v>
      </c>
      <c r="P234" s="745">
        <f>N234*N235*N236*N237</f>
        <v>0</v>
      </c>
      <c r="Q234" s="745">
        <f>O234*O235*O236*O237</f>
        <v>0</v>
      </c>
    </row>
    <row r="235" spans="1:17" ht="11.1" customHeight="1" x14ac:dyDescent="0.25">
      <c r="A235" s="113" t="s">
        <v>316</v>
      </c>
      <c r="B235" s="109" t="s">
        <v>367</v>
      </c>
      <c r="C235" s="110" t="s">
        <v>333</v>
      </c>
      <c r="D235" s="109" t="s">
        <v>334</v>
      </c>
      <c r="E235" s="109">
        <v>4</v>
      </c>
      <c r="F235" s="109" t="s">
        <v>613</v>
      </c>
      <c r="G235" s="113" t="s">
        <v>21</v>
      </c>
      <c r="H235" s="111" t="s">
        <v>23</v>
      </c>
      <c r="I235" s="466" t="str">
        <f>[1]Terracom!I235</f>
        <v>Não</v>
      </c>
      <c r="J235" s="466" t="str">
        <f>[1]Terracom!J235</f>
        <v>d</v>
      </c>
      <c r="K235" s="145" t="s">
        <v>816</v>
      </c>
      <c r="L235" s="387"/>
      <c r="N235" s="745">
        <f t="shared" si="3"/>
        <v>0</v>
      </c>
      <c r="O235" s="745">
        <f t="shared" si="3"/>
        <v>0</v>
      </c>
      <c r="P235" s="745"/>
      <c r="Q235" s="745"/>
    </row>
    <row r="236" spans="1:17" ht="11.1" customHeight="1" x14ac:dyDescent="0.25">
      <c r="A236" s="113" t="s">
        <v>316</v>
      </c>
      <c r="B236" s="109" t="s">
        <v>367</v>
      </c>
      <c r="C236" s="110" t="s">
        <v>333</v>
      </c>
      <c r="D236" s="109" t="s">
        <v>334</v>
      </c>
      <c r="E236" s="109">
        <v>4</v>
      </c>
      <c r="F236" s="109" t="s">
        <v>613</v>
      </c>
      <c r="G236" s="113" t="s">
        <v>19</v>
      </c>
      <c r="H236" s="111" t="s">
        <v>23</v>
      </c>
      <c r="I236" s="466" t="str">
        <f>[1]Terracom!I236</f>
        <v>Não</v>
      </c>
      <c r="J236" s="466" t="str">
        <f>[1]Terracom!J236</f>
        <v>d</v>
      </c>
      <c r="K236" s="145" t="s">
        <v>815</v>
      </c>
      <c r="L236" s="387"/>
      <c r="N236" s="745">
        <f t="shared" si="3"/>
        <v>0</v>
      </c>
      <c r="O236" s="745">
        <f t="shared" si="3"/>
        <v>0</v>
      </c>
      <c r="P236" s="745"/>
      <c r="Q236" s="745"/>
    </row>
    <row r="237" spans="1:17" ht="11.1" customHeight="1" x14ac:dyDescent="0.25">
      <c r="A237" s="113" t="s">
        <v>316</v>
      </c>
      <c r="B237" s="109" t="s">
        <v>367</v>
      </c>
      <c r="C237" s="110" t="s">
        <v>333</v>
      </c>
      <c r="D237" s="109" t="s">
        <v>334</v>
      </c>
      <c r="E237" s="109">
        <v>4</v>
      </c>
      <c r="F237" s="109" t="s">
        <v>613</v>
      </c>
      <c r="G237" s="113" t="s">
        <v>17</v>
      </c>
      <c r="H237" s="109" t="s">
        <v>15</v>
      </c>
      <c r="I237" s="112" t="str">
        <f>[1]Terracom!I237</f>
        <v>Sim</v>
      </c>
      <c r="J237" s="112" t="str">
        <f>[1]Terracom!J237</f>
        <v>d</v>
      </c>
      <c r="K237" s="145" t="s">
        <v>615</v>
      </c>
      <c r="L237" s="391"/>
      <c r="N237" s="745">
        <f t="shared" si="3"/>
        <v>1</v>
      </c>
      <c r="O237" s="745">
        <f t="shared" si="3"/>
        <v>1</v>
      </c>
      <c r="P237" s="745"/>
      <c r="Q237" s="745"/>
    </row>
    <row r="238" spans="1:17" ht="11.1" customHeight="1" x14ac:dyDescent="0.25">
      <c r="A238" s="94" t="s">
        <v>316</v>
      </c>
      <c r="B238" s="92" t="s">
        <v>368</v>
      </c>
      <c r="C238" s="93" t="s">
        <v>335</v>
      </c>
      <c r="D238" s="92" t="s">
        <v>336</v>
      </c>
      <c r="E238" s="92">
        <v>1</v>
      </c>
      <c r="F238" s="92" t="s">
        <v>369</v>
      </c>
      <c r="G238" s="92" t="s">
        <v>14</v>
      </c>
      <c r="H238" s="95" t="s">
        <v>23</v>
      </c>
      <c r="I238" s="464" t="str">
        <f>[1]Terracom!I238</f>
        <v>Não</v>
      </c>
      <c r="J238" s="464" t="str">
        <f>[1]Terracom!J238</f>
        <v>d</v>
      </c>
      <c r="K238" s="140" t="s">
        <v>521</v>
      </c>
      <c r="L238" s="377" t="s">
        <v>23</v>
      </c>
      <c r="N238" s="745">
        <f t="shared" si="3"/>
        <v>0</v>
      </c>
      <c r="O238" s="745">
        <f t="shared" si="3"/>
        <v>0</v>
      </c>
      <c r="P238" s="745">
        <f>N238*N239*N240*N241</f>
        <v>0</v>
      </c>
      <c r="Q238" s="745">
        <f>O238*O239*O240*O241</f>
        <v>0</v>
      </c>
    </row>
    <row r="239" spans="1:17" ht="11.1" customHeight="1" x14ac:dyDescent="0.25">
      <c r="A239" s="94" t="s">
        <v>316</v>
      </c>
      <c r="B239" s="92" t="s">
        <v>368</v>
      </c>
      <c r="C239" s="93" t="s">
        <v>335</v>
      </c>
      <c r="D239" s="92" t="s">
        <v>336</v>
      </c>
      <c r="E239" s="92">
        <v>1</v>
      </c>
      <c r="F239" s="92" t="s">
        <v>369</v>
      </c>
      <c r="G239" s="94" t="s">
        <v>21</v>
      </c>
      <c r="H239" s="95" t="s">
        <v>15</v>
      </c>
      <c r="I239" s="464" t="str">
        <f>[1]Terracom!I239</f>
        <v>Sim</v>
      </c>
      <c r="J239" s="464" t="str">
        <f>[1]Terracom!J239</f>
        <v>d</v>
      </c>
      <c r="K239" s="140" t="s">
        <v>524</v>
      </c>
      <c r="L239" s="378"/>
      <c r="N239" s="745">
        <f t="shared" si="3"/>
        <v>1</v>
      </c>
      <c r="O239" s="745">
        <f t="shared" si="3"/>
        <v>1</v>
      </c>
      <c r="P239" s="745"/>
      <c r="Q239" s="745"/>
    </row>
    <row r="240" spans="1:17" ht="11.1" customHeight="1" x14ac:dyDescent="0.25">
      <c r="A240" s="94" t="s">
        <v>316</v>
      </c>
      <c r="B240" s="92" t="s">
        <v>368</v>
      </c>
      <c r="C240" s="93" t="s">
        <v>335</v>
      </c>
      <c r="D240" s="92" t="s">
        <v>336</v>
      </c>
      <c r="E240" s="92">
        <v>1</v>
      </c>
      <c r="F240" s="92" t="s">
        <v>369</v>
      </c>
      <c r="G240" s="94" t="s">
        <v>19</v>
      </c>
      <c r="H240" s="95" t="s">
        <v>23</v>
      </c>
      <c r="I240" s="464" t="str">
        <f>[1]Terracom!I240</f>
        <v>Não</v>
      </c>
      <c r="J240" s="464" t="str">
        <f>[1]Terracom!J240</f>
        <v>d</v>
      </c>
      <c r="K240" s="140" t="s">
        <v>523</v>
      </c>
      <c r="L240" s="378"/>
      <c r="N240" s="745">
        <f t="shared" si="3"/>
        <v>0</v>
      </c>
      <c r="O240" s="745">
        <f t="shared" si="3"/>
        <v>0</v>
      </c>
      <c r="P240" s="745"/>
      <c r="Q240" s="745"/>
    </row>
    <row r="241" spans="1:17" ht="11.1" customHeight="1" x14ac:dyDescent="0.25">
      <c r="A241" s="94" t="s">
        <v>316</v>
      </c>
      <c r="B241" s="92" t="s">
        <v>368</v>
      </c>
      <c r="C241" s="93" t="s">
        <v>335</v>
      </c>
      <c r="D241" s="92" t="s">
        <v>336</v>
      </c>
      <c r="E241" s="92">
        <v>1</v>
      </c>
      <c r="F241" s="92" t="s">
        <v>369</v>
      </c>
      <c r="G241" s="94" t="s">
        <v>17</v>
      </c>
      <c r="H241" s="95" t="s">
        <v>23</v>
      </c>
      <c r="I241" s="464" t="str">
        <f>[1]Terracom!I241</f>
        <v>Não</v>
      </c>
      <c r="J241" s="464" t="str">
        <f>[1]Terracom!J241</f>
        <v>d</v>
      </c>
      <c r="K241" s="140" t="s">
        <v>522</v>
      </c>
      <c r="L241" s="379"/>
      <c r="N241" s="745">
        <f t="shared" si="3"/>
        <v>0</v>
      </c>
      <c r="O241" s="745">
        <f t="shared" si="3"/>
        <v>0</v>
      </c>
      <c r="P241" s="745"/>
      <c r="Q241" s="745"/>
    </row>
    <row r="242" spans="1:17" ht="11.1" customHeight="1" x14ac:dyDescent="0.25">
      <c r="A242" s="94" t="s">
        <v>316</v>
      </c>
      <c r="B242" s="92" t="s">
        <v>368</v>
      </c>
      <c r="C242" s="93" t="s">
        <v>335</v>
      </c>
      <c r="D242" s="92" t="s">
        <v>336</v>
      </c>
      <c r="E242" s="92">
        <v>2</v>
      </c>
      <c r="F242" s="92" t="s">
        <v>374</v>
      </c>
      <c r="G242" s="92" t="s">
        <v>14</v>
      </c>
      <c r="H242" s="95" t="s">
        <v>15</v>
      </c>
      <c r="I242" s="464" t="str">
        <f>[1]Terracom!I242</f>
        <v>Sim</v>
      </c>
      <c r="J242" s="464" t="str">
        <f>[1]Terracom!J242</f>
        <v>d</v>
      </c>
      <c r="K242" s="140" t="s">
        <v>525</v>
      </c>
      <c r="L242" s="377" t="s">
        <v>15</v>
      </c>
      <c r="N242" s="745">
        <f t="shared" si="3"/>
        <v>1</v>
      </c>
      <c r="O242" s="745">
        <f t="shared" si="3"/>
        <v>1</v>
      </c>
      <c r="P242" s="745">
        <f>N242*N243*N244*N245</f>
        <v>1</v>
      </c>
      <c r="Q242" s="745">
        <f>O242*O243*O244*O245</f>
        <v>1</v>
      </c>
    </row>
    <row r="243" spans="1:17" ht="11.1" customHeight="1" x14ac:dyDescent="0.25">
      <c r="A243" s="94" t="s">
        <v>316</v>
      </c>
      <c r="B243" s="92" t="s">
        <v>368</v>
      </c>
      <c r="C243" s="93" t="s">
        <v>335</v>
      </c>
      <c r="D243" s="92" t="s">
        <v>336</v>
      </c>
      <c r="E243" s="92">
        <v>2</v>
      </c>
      <c r="F243" s="92" t="s">
        <v>374</v>
      </c>
      <c r="G243" s="94" t="s">
        <v>21</v>
      </c>
      <c r="H243" s="95" t="s">
        <v>15</v>
      </c>
      <c r="I243" s="464" t="str">
        <f>[1]Terracom!I243</f>
        <v>Sim</v>
      </c>
      <c r="J243" s="464" t="str">
        <f>[1]Terracom!J243</f>
        <v>d</v>
      </c>
      <c r="K243" s="140" t="s">
        <v>528</v>
      </c>
      <c r="L243" s="378"/>
      <c r="N243" s="745">
        <f t="shared" si="3"/>
        <v>1</v>
      </c>
      <c r="O243" s="745">
        <f t="shared" si="3"/>
        <v>1</v>
      </c>
      <c r="P243" s="745"/>
      <c r="Q243" s="745"/>
    </row>
    <row r="244" spans="1:17" ht="11.1" customHeight="1" x14ac:dyDescent="0.25">
      <c r="A244" s="94" t="s">
        <v>316</v>
      </c>
      <c r="B244" s="92" t="s">
        <v>368</v>
      </c>
      <c r="C244" s="93" t="s">
        <v>335</v>
      </c>
      <c r="D244" s="92" t="s">
        <v>336</v>
      </c>
      <c r="E244" s="92">
        <v>2</v>
      </c>
      <c r="F244" s="92" t="s">
        <v>374</v>
      </c>
      <c r="G244" s="94" t="s">
        <v>19</v>
      </c>
      <c r="H244" s="95" t="s">
        <v>15</v>
      </c>
      <c r="I244" s="464" t="str">
        <f>[1]Terracom!I244</f>
        <v>Sim</v>
      </c>
      <c r="J244" s="464" t="str">
        <f>[1]Terracom!J244</f>
        <v>d</v>
      </c>
      <c r="K244" s="140" t="s">
        <v>527</v>
      </c>
      <c r="L244" s="378"/>
      <c r="N244" s="745">
        <f t="shared" si="3"/>
        <v>1</v>
      </c>
      <c r="O244" s="745">
        <f t="shared" si="3"/>
        <v>1</v>
      </c>
      <c r="P244" s="745"/>
      <c r="Q244" s="745"/>
    </row>
    <row r="245" spans="1:17" ht="11.1" customHeight="1" x14ac:dyDescent="0.25">
      <c r="A245" s="94" t="s">
        <v>316</v>
      </c>
      <c r="B245" s="92" t="s">
        <v>368</v>
      </c>
      <c r="C245" s="93" t="s">
        <v>335</v>
      </c>
      <c r="D245" s="92" t="s">
        <v>336</v>
      </c>
      <c r="E245" s="92">
        <v>2</v>
      </c>
      <c r="F245" s="92" t="s">
        <v>374</v>
      </c>
      <c r="G245" s="94" t="s">
        <v>17</v>
      </c>
      <c r="H245" s="95" t="s">
        <v>15</v>
      </c>
      <c r="I245" s="464" t="str">
        <f>[1]Terracom!I245</f>
        <v>Sim</v>
      </c>
      <c r="J245" s="464" t="str">
        <f>[1]Terracom!J245</f>
        <v>d</v>
      </c>
      <c r="K245" s="140" t="s">
        <v>526</v>
      </c>
      <c r="L245" s="379"/>
      <c r="N245" s="745">
        <f t="shared" si="3"/>
        <v>1</v>
      </c>
      <c r="O245" s="745">
        <f t="shared" si="3"/>
        <v>1</v>
      </c>
      <c r="P245" s="745"/>
      <c r="Q245" s="745"/>
    </row>
    <row r="246" spans="1:17" ht="11.1" customHeight="1" x14ac:dyDescent="0.25">
      <c r="A246" s="94" t="s">
        <v>316</v>
      </c>
      <c r="B246" s="92" t="s">
        <v>368</v>
      </c>
      <c r="C246" s="93" t="s">
        <v>335</v>
      </c>
      <c r="D246" s="92" t="s">
        <v>336</v>
      </c>
      <c r="E246" s="92">
        <v>3</v>
      </c>
      <c r="F246" s="92" t="s">
        <v>379</v>
      </c>
      <c r="G246" s="92" t="s">
        <v>14</v>
      </c>
      <c r="H246" s="464" t="s">
        <v>15</v>
      </c>
      <c r="I246" s="464" t="str">
        <f>[1]Terracom!I246</f>
        <v>Sim</v>
      </c>
      <c r="J246" s="464" t="str">
        <f>[1]Terracom!J246</f>
        <v>d</v>
      </c>
      <c r="K246" s="140" t="s">
        <v>34</v>
      </c>
      <c r="L246" s="377" t="s">
        <v>15</v>
      </c>
      <c r="N246" s="745">
        <f t="shared" si="3"/>
        <v>1</v>
      </c>
      <c r="O246" s="745">
        <f t="shared" si="3"/>
        <v>1</v>
      </c>
      <c r="P246" s="745">
        <f>N246*N247*N248*N249</f>
        <v>1</v>
      </c>
      <c r="Q246" s="745">
        <f>O246*O247*O248*O249</f>
        <v>1</v>
      </c>
    </row>
    <row r="247" spans="1:17" ht="11.1" customHeight="1" x14ac:dyDescent="0.25">
      <c r="A247" s="94" t="s">
        <v>316</v>
      </c>
      <c r="B247" s="92" t="s">
        <v>368</v>
      </c>
      <c r="C247" s="93" t="s">
        <v>335</v>
      </c>
      <c r="D247" s="92" t="s">
        <v>336</v>
      </c>
      <c r="E247" s="92">
        <v>3</v>
      </c>
      <c r="F247" s="92" t="s">
        <v>379</v>
      </c>
      <c r="G247" s="94" t="s">
        <v>21</v>
      </c>
      <c r="H247" s="464" t="s">
        <v>15</v>
      </c>
      <c r="I247" s="464" t="str">
        <f>[1]Terracom!I247</f>
        <v>Sim</v>
      </c>
      <c r="J247" s="464" t="str">
        <f>[1]Terracom!J247</f>
        <v>d</v>
      </c>
      <c r="K247" s="140" t="s">
        <v>454</v>
      </c>
      <c r="L247" s="378"/>
      <c r="N247" s="745">
        <f t="shared" si="3"/>
        <v>1</v>
      </c>
      <c r="O247" s="745">
        <f t="shared" si="3"/>
        <v>1</v>
      </c>
      <c r="P247" s="745"/>
      <c r="Q247" s="745"/>
    </row>
    <row r="248" spans="1:17" ht="11.1" customHeight="1" x14ac:dyDescent="0.25">
      <c r="A248" s="94" t="s">
        <v>316</v>
      </c>
      <c r="B248" s="92" t="s">
        <v>368</v>
      </c>
      <c r="C248" s="93" t="s">
        <v>335</v>
      </c>
      <c r="D248" s="92" t="s">
        <v>336</v>
      </c>
      <c r="E248" s="92">
        <v>3</v>
      </c>
      <c r="F248" s="92" t="s">
        <v>379</v>
      </c>
      <c r="G248" s="94" t="s">
        <v>19</v>
      </c>
      <c r="H248" s="464" t="s">
        <v>15</v>
      </c>
      <c r="I248" s="464" t="str">
        <f>[1]Terracom!I248</f>
        <v>Sim</v>
      </c>
      <c r="J248" s="464" t="str">
        <f>[1]Terracom!J248</f>
        <v>d</v>
      </c>
      <c r="K248" s="140" t="s">
        <v>496</v>
      </c>
      <c r="L248" s="378"/>
      <c r="N248" s="745">
        <f t="shared" si="3"/>
        <v>1</v>
      </c>
      <c r="O248" s="745">
        <f t="shared" si="3"/>
        <v>1</v>
      </c>
      <c r="P248" s="745"/>
      <c r="Q248" s="745"/>
    </row>
    <row r="249" spans="1:17" ht="11.1" customHeight="1" x14ac:dyDescent="0.25">
      <c r="A249" s="94" t="s">
        <v>316</v>
      </c>
      <c r="B249" s="92" t="s">
        <v>368</v>
      </c>
      <c r="C249" s="93" t="s">
        <v>335</v>
      </c>
      <c r="D249" s="92" t="s">
        <v>336</v>
      </c>
      <c r="E249" s="92">
        <v>3</v>
      </c>
      <c r="F249" s="92" t="s">
        <v>379</v>
      </c>
      <c r="G249" s="94" t="s">
        <v>17</v>
      </c>
      <c r="H249" s="464" t="s">
        <v>15</v>
      </c>
      <c r="I249" s="464" t="str">
        <f>[1]Terracom!I249</f>
        <v>Sim</v>
      </c>
      <c r="J249" s="464" t="str">
        <f>[1]Terracom!J249</f>
        <v>d</v>
      </c>
      <c r="K249" s="140" t="s">
        <v>453</v>
      </c>
      <c r="L249" s="379"/>
      <c r="N249" s="745">
        <f t="shared" si="3"/>
        <v>1</v>
      </c>
      <c r="O249" s="745">
        <f t="shared" si="3"/>
        <v>1</v>
      </c>
      <c r="P249" s="745"/>
      <c r="Q249" s="745"/>
    </row>
    <row r="250" spans="1:17" ht="11.1" customHeight="1" x14ac:dyDescent="0.25">
      <c r="A250" s="94" t="s">
        <v>316</v>
      </c>
      <c r="B250" s="92" t="s">
        <v>368</v>
      </c>
      <c r="C250" s="93" t="s">
        <v>335</v>
      </c>
      <c r="D250" s="92" t="s">
        <v>336</v>
      </c>
      <c r="E250" s="92">
        <v>4</v>
      </c>
      <c r="F250" s="92" t="s">
        <v>382</v>
      </c>
      <c r="G250" s="92" t="s">
        <v>14</v>
      </c>
      <c r="H250" s="464" t="s">
        <v>15</v>
      </c>
      <c r="I250" s="464" t="str">
        <f>[1]Terracom!I250</f>
        <v>Sim</v>
      </c>
      <c r="J250" s="464" t="str">
        <f>[1]Terracom!J250</f>
        <v>d</v>
      </c>
      <c r="K250" s="140" t="s">
        <v>498</v>
      </c>
      <c r="L250" s="377" t="s">
        <v>15</v>
      </c>
      <c r="N250" s="745">
        <f t="shared" si="3"/>
        <v>1</v>
      </c>
      <c r="O250" s="745">
        <f t="shared" si="3"/>
        <v>1</v>
      </c>
      <c r="P250" s="745">
        <f>N250*N251*N252*N253</f>
        <v>1</v>
      </c>
      <c r="Q250" s="745">
        <f>O250*O251*O252*O253</f>
        <v>1</v>
      </c>
    </row>
    <row r="251" spans="1:17" ht="11.1" customHeight="1" x14ac:dyDescent="0.25">
      <c r="A251" s="94" t="s">
        <v>316</v>
      </c>
      <c r="B251" s="92" t="s">
        <v>368</v>
      </c>
      <c r="C251" s="93" t="s">
        <v>335</v>
      </c>
      <c r="D251" s="92" t="s">
        <v>336</v>
      </c>
      <c r="E251" s="92">
        <v>4</v>
      </c>
      <c r="F251" s="92" t="s">
        <v>382</v>
      </c>
      <c r="G251" s="94" t="s">
        <v>21</v>
      </c>
      <c r="H251" s="464" t="s">
        <v>15</v>
      </c>
      <c r="I251" s="464" t="str">
        <f>[1]Terracom!I251</f>
        <v>Sim</v>
      </c>
      <c r="J251" s="464" t="str">
        <f>[1]Terracom!J251</f>
        <v>d</v>
      </c>
      <c r="K251" s="140" t="s">
        <v>500</v>
      </c>
      <c r="L251" s="378"/>
      <c r="N251" s="745">
        <f t="shared" si="3"/>
        <v>1</v>
      </c>
      <c r="O251" s="745">
        <f t="shared" si="3"/>
        <v>1</v>
      </c>
      <c r="P251" s="745"/>
      <c r="Q251" s="745"/>
    </row>
    <row r="252" spans="1:17" ht="11.1" customHeight="1" x14ac:dyDescent="0.25">
      <c r="A252" s="94" t="s">
        <v>316</v>
      </c>
      <c r="B252" s="92" t="s">
        <v>368</v>
      </c>
      <c r="C252" s="93" t="s">
        <v>335</v>
      </c>
      <c r="D252" s="92" t="s">
        <v>336</v>
      </c>
      <c r="E252" s="92">
        <v>4</v>
      </c>
      <c r="F252" s="92" t="s">
        <v>382</v>
      </c>
      <c r="G252" s="94" t="s">
        <v>19</v>
      </c>
      <c r="H252" s="464" t="s">
        <v>15</v>
      </c>
      <c r="I252" s="464" t="str">
        <f>[1]Terracom!I252</f>
        <v>Sim</v>
      </c>
      <c r="J252" s="464" t="str">
        <f>[1]Terracom!J252</f>
        <v>d</v>
      </c>
      <c r="K252" s="140" t="s">
        <v>499</v>
      </c>
      <c r="L252" s="378"/>
      <c r="N252" s="745">
        <f t="shared" si="3"/>
        <v>1</v>
      </c>
      <c r="O252" s="745">
        <f t="shared" si="3"/>
        <v>1</v>
      </c>
      <c r="P252" s="745"/>
      <c r="Q252" s="745"/>
    </row>
    <row r="253" spans="1:17" ht="11.1" customHeight="1" x14ac:dyDescent="0.25">
      <c r="A253" s="94" t="s">
        <v>316</v>
      </c>
      <c r="B253" s="92" t="s">
        <v>368</v>
      </c>
      <c r="C253" s="93" t="s">
        <v>335</v>
      </c>
      <c r="D253" s="92" t="s">
        <v>336</v>
      </c>
      <c r="E253" s="92">
        <v>4</v>
      </c>
      <c r="F253" s="92" t="s">
        <v>382</v>
      </c>
      <c r="G253" s="94" t="s">
        <v>17</v>
      </c>
      <c r="H253" s="464" t="s">
        <v>15</v>
      </c>
      <c r="I253" s="464" t="str">
        <f>[1]Terracom!I253</f>
        <v>Sim</v>
      </c>
      <c r="J253" s="464" t="str">
        <f>[1]Terracom!J253</f>
        <v>d</v>
      </c>
      <c r="K253" s="140" t="s">
        <v>450</v>
      </c>
      <c r="L253" s="379"/>
      <c r="N253" s="745">
        <f t="shared" si="3"/>
        <v>1</v>
      </c>
      <c r="O253" s="745">
        <f t="shared" si="3"/>
        <v>1</v>
      </c>
      <c r="P253" s="745"/>
      <c r="Q253" s="745"/>
    </row>
    <row r="254" spans="1:17" ht="11.1" customHeight="1" x14ac:dyDescent="0.25">
      <c r="A254" s="94" t="s">
        <v>316</v>
      </c>
      <c r="B254" s="92" t="s">
        <v>368</v>
      </c>
      <c r="C254" s="93" t="s">
        <v>335</v>
      </c>
      <c r="D254" s="92" t="s">
        <v>336</v>
      </c>
      <c r="E254" s="92">
        <v>5</v>
      </c>
      <c r="F254" s="92" t="s">
        <v>387</v>
      </c>
      <c r="G254" s="92" t="s">
        <v>14</v>
      </c>
      <c r="H254" s="95" t="s">
        <v>15</v>
      </c>
      <c r="I254" s="464" t="str">
        <f>[1]Terracom!I254</f>
        <v>Sim</v>
      </c>
      <c r="J254" s="464" t="str">
        <f>[1]Terracom!J254</f>
        <v>d</v>
      </c>
      <c r="K254" s="140" t="s">
        <v>159</v>
      </c>
      <c r="L254" s="377" t="s">
        <v>15</v>
      </c>
      <c r="N254" s="745">
        <f t="shared" si="3"/>
        <v>1</v>
      </c>
      <c r="O254" s="745">
        <f t="shared" si="3"/>
        <v>1</v>
      </c>
      <c r="P254" s="745">
        <f>N254*N255*N256*N257</f>
        <v>1</v>
      </c>
      <c r="Q254" s="745">
        <f>O254*O255*O256*O257</f>
        <v>1</v>
      </c>
    </row>
    <row r="255" spans="1:17" ht="11.1" customHeight="1" x14ac:dyDescent="0.25">
      <c r="A255" s="94" t="s">
        <v>316</v>
      </c>
      <c r="B255" s="92" t="s">
        <v>368</v>
      </c>
      <c r="C255" s="93" t="s">
        <v>335</v>
      </c>
      <c r="D255" s="92" t="s">
        <v>336</v>
      </c>
      <c r="E255" s="92">
        <v>5</v>
      </c>
      <c r="F255" s="92" t="s">
        <v>387</v>
      </c>
      <c r="G255" s="94" t="s">
        <v>21</v>
      </c>
      <c r="H255" s="95" t="s">
        <v>15</v>
      </c>
      <c r="I255" s="464" t="str">
        <f>[1]Terracom!I255</f>
        <v>Sim</v>
      </c>
      <c r="J255" s="464" t="str">
        <f>[1]Terracom!J255</f>
        <v>d</v>
      </c>
      <c r="K255" s="140" t="s">
        <v>530</v>
      </c>
      <c r="L255" s="378"/>
      <c r="N255" s="745">
        <f t="shared" si="3"/>
        <v>1</v>
      </c>
      <c r="O255" s="745">
        <f t="shared" si="3"/>
        <v>1</v>
      </c>
      <c r="P255" s="745"/>
      <c r="Q255" s="745"/>
    </row>
    <row r="256" spans="1:17" ht="11.1" customHeight="1" x14ac:dyDescent="0.25">
      <c r="A256" s="94" t="s">
        <v>316</v>
      </c>
      <c r="B256" s="92" t="s">
        <v>368</v>
      </c>
      <c r="C256" s="93" t="s">
        <v>335</v>
      </c>
      <c r="D256" s="92" t="s">
        <v>336</v>
      </c>
      <c r="E256" s="92">
        <v>5</v>
      </c>
      <c r="F256" s="92" t="s">
        <v>387</v>
      </c>
      <c r="G256" s="94" t="s">
        <v>19</v>
      </c>
      <c r="H256" s="95" t="s">
        <v>15</v>
      </c>
      <c r="I256" s="464" t="str">
        <f>[1]Terracom!I256</f>
        <v>Sim</v>
      </c>
      <c r="J256" s="464" t="str">
        <f>[1]Terracom!J256</f>
        <v>d</v>
      </c>
      <c r="K256" s="140" t="s">
        <v>530</v>
      </c>
      <c r="L256" s="378"/>
      <c r="N256" s="745">
        <f t="shared" si="3"/>
        <v>1</v>
      </c>
      <c r="O256" s="745">
        <f t="shared" si="3"/>
        <v>1</v>
      </c>
      <c r="P256" s="745"/>
      <c r="Q256" s="745"/>
    </row>
    <row r="257" spans="1:17" ht="11.1" customHeight="1" x14ac:dyDescent="0.25">
      <c r="A257" s="94" t="s">
        <v>316</v>
      </c>
      <c r="B257" s="92" t="s">
        <v>368</v>
      </c>
      <c r="C257" s="93" t="s">
        <v>335</v>
      </c>
      <c r="D257" s="92" t="s">
        <v>336</v>
      </c>
      <c r="E257" s="92">
        <v>5</v>
      </c>
      <c r="F257" s="92" t="s">
        <v>387</v>
      </c>
      <c r="G257" s="94" t="s">
        <v>17</v>
      </c>
      <c r="H257" s="95" t="s">
        <v>15</v>
      </c>
      <c r="I257" s="464" t="str">
        <f>[1]Terracom!I257</f>
        <v>Sim</v>
      </c>
      <c r="J257" s="464" t="str">
        <f>[1]Terracom!J257</f>
        <v>d</v>
      </c>
      <c r="K257" s="140" t="s">
        <v>529</v>
      </c>
      <c r="L257" s="379"/>
      <c r="N257" s="745">
        <f t="shared" si="3"/>
        <v>1</v>
      </c>
      <c r="O257" s="745">
        <f t="shared" si="3"/>
        <v>1</v>
      </c>
      <c r="P257" s="745"/>
      <c r="Q257" s="745"/>
    </row>
    <row r="258" spans="1:17" ht="11.1" customHeight="1" x14ac:dyDescent="0.25">
      <c r="A258" s="94" t="s">
        <v>316</v>
      </c>
      <c r="B258" s="92" t="s">
        <v>368</v>
      </c>
      <c r="C258" s="93" t="s">
        <v>335</v>
      </c>
      <c r="D258" s="92" t="s">
        <v>336</v>
      </c>
      <c r="E258" s="92">
        <v>6</v>
      </c>
      <c r="F258" s="92" t="s">
        <v>392</v>
      </c>
      <c r="G258" s="92" t="s">
        <v>14</v>
      </c>
      <c r="H258" s="95" t="s">
        <v>15</v>
      </c>
      <c r="I258" s="464" t="str">
        <f>[1]Terracom!I258</f>
        <v>Sim</v>
      </c>
      <c r="J258" s="464" t="str">
        <f>[1]Terracom!J258</f>
        <v>d</v>
      </c>
      <c r="K258" s="140" t="s">
        <v>531</v>
      </c>
      <c r="L258" s="377" t="s">
        <v>23</v>
      </c>
      <c r="N258" s="745">
        <f t="shared" si="3"/>
        <v>1</v>
      </c>
      <c r="O258" s="745">
        <f t="shared" si="3"/>
        <v>1</v>
      </c>
      <c r="P258" s="745">
        <f>N258*N259*N260*N261</f>
        <v>0</v>
      </c>
      <c r="Q258" s="745">
        <f>O258*O259*O260*O261</f>
        <v>0</v>
      </c>
    </row>
    <row r="259" spans="1:17" ht="11.1" customHeight="1" x14ac:dyDescent="0.25">
      <c r="A259" s="94" t="s">
        <v>316</v>
      </c>
      <c r="B259" s="92" t="s">
        <v>368</v>
      </c>
      <c r="C259" s="93" t="s">
        <v>335</v>
      </c>
      <c r="D259" s="92" t="s">
        <v>336</v>
      </c>
      <c r="E259" s="92">
        <v>6</v>
      </c>
      <c r="F259" s="92" t="s">
        <v>392</v>
      </c>
      <c r="G259" s="94" t="s">
        <v>21</v>
      </c>
      <c r="H259" s="95" t="s">
        <v>23</v>
      </c>
      <c r="I259" s="464" t="str">
        <f>[1]Terracom!I259</f>
        <v>Não</v>
      </c>
      <c r="J259" s="464" t="str">
        <f>[1]Terracom!J259</f>
        <v>d</v>
      </c>
      <c r="K259" s="140" t="s">
        <v>534</v>
      </c>
      <c r="L259" s="378"/>
      <c r="N259" s="745">
        <f t="shared" ref="N259:O285" si="4">IF(OR(H259="Sim",H259="sim"),1,0)</f>
        <v>0</v>
      </c>
      <c r="O259" s="745">
        <f t="shared" si="4"/>
        <v>0</v>
      </c>
      <c r="P259" s="745"/>
      <c r="Q259" s="745"/>
    </row>
    <row r="260" spans="1:17" ht="11.1" customHeight="1" x14ac:dyDescent="0.25">
      <c r="A260" s="94" t="s">
        <v>316</v>
      </c>
      <c r="B260" s="92" t="s">
        <v>368</v>
      </c>
      <c r="C260" s="93" t="s">
        <v>335</v>
      </c>
      <c r="D260" s="92" t="s">
        <v>336</v>
      </c>
      <c r="E260" s="92">
        <v>6</v>
      </c>
      <c r="F260" s="92" t="s">
        <v>392</v>
      </c>
      <c r="G260" s="94" t="s">
        <v>19</v>
      </c>
      <c r="H260" s="95" t="s">
        <v>23</v>
      </c>
      <c r="I260" s="464" t="str">
        <f>[1]Terracom!I260</f>
        <v>Não</v>
      </c>
      <c r="J260" s="464" t="str">
        <f>[1]Terracom!J260</f>
        <v>d</v>
      </c>
      <c r="K260" s="140" t="s">
        <v>533</v>
      </c>
      <c r="L260" s="378"/>
      <c r="N260" s="745">
        <f t="shared" si="4"/>
        <v>0</v>
      </c>
      <c r="O260" s="745">
        <f t="shared" si="4"/>
        <v>0</v>
      </c>
      <c r="P260" s="745"/>
      <c r="Q260" s="745"/>
    </row>
    <row r="261" spans="1:17" ht="11.1" customHeight="1" x14ac:dyDescent="0.25">
      <c r="A261" s="94" t="s">
        <v>316</v>
      </c>
      <c r="B261" s="92" t="s">
        <v>368</v>
      </c>
      <c r="C261" s="93" t="s">
        <v>335</v>
      </c>
      <c r="D261" s="92" t="s">
        <v>336</v>
      </c>
      <c r="E261" s="92">
        <v>6</v>
      </c>
      <c r="F261" s="92" t="s">
        <v>392</v>
      </c>
      <c r="G261" s="94" t="s">
        <v>17</v>
      </c>
      <c r="H261" s="95" t="s">
        <v>23</v>
      </c>
      <c r="I261" s="464" t="str">
        <f>[1]Terracom!I261</f>
        <v>Não</v>
      </c>
      <c r="J261" s="464" t="str">
        <f>[1]Terracom!J261</f>
        <v>d</v>
      </c>
      <c r="K261" s="140" t="s">
        <v>532</v>
      </c>
      <c r="L261" s="379"/>
      <c r="N261" s="745">
        <f t="shared" si="4"/>
        <v>0</v>
      </c>
      <c r="O261" s="745">
        <f t="shared" si="4"/>
        <v>0</v>
      </c>
      <c r="P261" s="745"/>
      <c r="Q261" s="745"/>
    </row>
    <row r="262" spans="1:17" ht="11.1" customHeight="1" x14ac:dyDescent="0.25">
      <c r="A262" s="96" t="s">
        <v>316</v>
      </c>
      <c r="B262" s="97" t="s">
        <v>368</v>
      </c>
      <c r="C262" s="98" t="s">
        <v>337</v>
      </c>
      <c r="D262" s="97" t="s">
        <v>338</v>
      </c>
      <c r="E262" s="97">
        <v>1</v>
      </c>
      <c r="F262" s="97" t="s">
        <v>397</v>
      </c>
      <c r="G262" s="97" t="s">
        <v>14</v>
      </c>
      <c r="H262" s="97" t="s">
        <v>15</v>
      </c>
      <c r="I262" s="99" t="str">
        <f>[1]Terracom!I262</f>
        <v>Sim</v>
      </c>
      <c r="J262" s="99" t="str">
        <f>[1]Terracom!J262</f>
        <v>d</v>
      </c>
      <c r="K262" s="141" t="s">
        <v>440</v>
      </c>
      <c r="L262" s="374" t="s">
        <v>15</v>
      </c>
      <c r="N262" s="745">
        <f t="shared" si="4"/>
        <v>1</v>
      </c>
      <c r="O262" s="745">
        <f t="shared" si="4"/>
        <v>1</v>
      </c>
      <c r="P262" s="745">
        <f>N262*N263*N264*N265</f>
        <v>1</v>
      </c>
      <c r="Q262" s="745">
        <f>O262*O263*O264*O265</f>
        <v>1</v>
      </c>
    </row>
    <row r="263" spans="1:17" ht="11.1" customHeight="1" x14ac:dyDescent="0.25">
      <c r="A263" s="96" t="s">
        <v>316</v>
      </c>
      <c r="B263" s="97" t="s">
        <v>368</v>
      </c>
      <c r="C263" s="98" t="s">
        <v>337</v>
      </c>
      <c r="D263" s="97" t="s">
        <v>338</v>
      </c>
      <c r="E263" s="97">
        <v>1</v>
      </c>
      <c r="F263" s="97" t="s">
        <v>397</v>
      </c>
      <c r="G263" s="100" t="s">
        <v>21</v>
      </c>
      <c r="H263" s="97" t="s">
        <v>15</v>
      </c>
      <c r="I263" s="99" t="str">
        <f>[1]Terracom!I263</f>
        <v>Sim</v>
      </c>
      <c r="J263" s="99" t="str">
        <f>[1]Terracom!J263</f>
        <v>d</v>
      </c>
      <c r="K263" s="141" t="s">
        <v>537</v>
      </c>
      <c r="L263" s="375"/>
      <c r="N263" s="745">
        <f t="shared" si="4"/>
        <v>1</v>
      </c>
      <c r="O263" s="745">
        <f t="shared" si="4"/>
        <v>1</v>
      </c>
      <c r="P263" s="745"/>
      <c r="Q263" s="745"/>
    </row>
    <row r="264" spans="1:17" ht="11.1" customHeight="1" x14ac:dyDescent="0.25">
      <c r="A264" s="96" t="s">
        <v>316</v>
      </c>
      <c r="B264" s="97" t="s">
        <v>368</v>
      </c>
      <c r="C264" s="98" t="s">
        <v>337</v>
      </c>
      <c r="D264" s="97" t="s">
        <v>338</v>
      </c>
      <c r="E264" s="97">
        <v>1</v>
      </c>
      <c r="F264" s="97" t="s">
        <v>397</v>
      </c>
      <c r="G264" s="100" t="s">
        <v>19</v>
      </c>
      <c r="H264" s="97" t="s">
        <v>15</v>
      </c>
      <c r="I264" s="99" t="str">
        <f>[1]Terracom!I264</f>
        <v>Sim</v>
      </c>
      <c r="J264" s="99" t="str">
        <f>[1]Terracom!J264</f>
        <v>d</v>
      </c>
      <c r="K264" s="141" t="s">
        <v>536</v>
      </c>
      <c r="L264" s="375"/>
      <c r="N264" s="745">
        <f t="shared" si="4"/>
        <v>1</v>
      </c>
      <c r="O264" s="745">
        <f t="shared" si="4"/>
        <v>1</v>
      </c>
      <c r="P264" s="745"/>
      <c r="Q264" s="745"/>
    </row>
    <row r="265" spans="1:17" ht="11.1" customHeight="1" x14ac:dyDescent="0.25">
      <c r="A265" s="96" t="s">
        <v>316</v>
      </c>
      <c r="B265" s="97" t="s">
        <v>368</v>
      </c>
      <c r="C265" s="98" t="s">
        <v>337</v>
      </c>
      <c r="D265" s="97" t="s">
        <v>338</v>
      </c>
      <c r="E265" s="97">
        <v>1</v>
      </c>
      <c r="F265" s="97" t="s">
        <v>397</v>
      </c>
      <c r="G265" s="100" t="s">
        <v>17</v>
      </c>
      <c r="H265" s="97" t="s">
        <v>15</v>
      </c>
      <c r="I265" s="99" t="str">
        <f>[1]Terracom!I265</f>
        <v>Sim</v>
      </c>
      <c r="J265" s="99" t="str">
        <f>[1]Terracom!J265</f>
        <v>d</v>
      </c>
      <c r="K265" s="141" t="s">
        <v>535</v>
      </c>
      <c r="L265" s="376"/>
      <c r="N265" s="745">
        <f t="shared" si="4"/>
        <v>1</v>
      </c>
      <c r="O265" s="745">
        <f t="shared" si="4"/>
        <v>1</v>
      </c>
      <c r="P265" s="745"/>
      <c r="Q265" s="745"/>
    </row>
    <row r="266" spans="1:17" ht="11.1" customHeight="1" x14ac:dyDescent="0.25">
      <c r="A266" s="96" t="s">
        <v>316</v>
      </c>
      <c r="B266" s="97" t="s">
        <v>368</v>
      </c>
      <c r="C266" s="98" t="s">
        <v>337</v>
      </c>
      <c r="D266" s="97" t="s">
        <v>338</v>
      </c>
      <c r="E266" s="97">
        <v>2</v>
      </c>
      <c r="F266" s="97" t="s">
        <v>402</v>
      </c>
      <c r="G266" s="97" t="s">
        <v>14</v>
      </c>
      <c r="H266" s="97" t="s">
        <v>15</v>
      </c>
      <c r="I266" s="99" t="str">
        <f>[1]Terracom!I266</f>
        <v>Sim</v>
      </c>
      <c r="J266" s="99" t="str">
        <f>[1]Terracom!J266</f>
        <v>d</v>
      </c>
      <c r="K266" s="141" t="s">
        <v>403</v>
      </c>
      <c r="L266" s="374" t="s">
        <v>15</v>
      </c>
      <c r="N266" s="745">
        <f t="shared" si="4"/>
        <v>1</v>
      </c>
      <c r="O266" s="745">
        <f t="shared" si="4"/>
        <v>1</v>
      </c>
      <c r="P266" s="745">
        <f>N266*N267*N268*N269</f>
        <v>1</v>
      </c>
      <c r="Q266" s="745">
        <f>O266*O267*O268*O269</f>
        <v>1</v>
      </c>
    </row>
    <row r="267" spans="1:17" ht="11.1" customHeight="1" x14ac:dyDescent="0.25">
      <c r="A267" s="96" t="s">
        <v>316</v>
      </c>
      <c r="B267" s="97" t="s">
        <v>368</v>
      </c>
      <c r="C267" s="98" t="s">
        <v>337</v>
      </c>
      <c r="D267" s="97" t="s">
        <v>338</v>
      </c>
      <c r="E267" s="97">
        <v>2</v>
      </c>
      <c r="F267" s="97" t="s">
        <v>402</v>
      </c>
      <c r="G267" s="100" t="s">
        <v>21</v>
      </c>
      <c r="H267" s="97" t="s">
        <v>15</v>
      </c>
      <c r="I267" s="99" t="str">
        <f>[1]Terracom!I267</f>
        <v>Sim</v>
      </c>
      <c r="J267" s="99" t="str">
        <f>[1]Terracom!J267</f>
        <v>d</v>
      </c>
      <c r="K267" s="141" t="s">
        <v>537</v>
      </c>
      <c r="L267" s="375"/>
      <c r="N267" s="745">
        <f t="shared" si="4"/>
        <v>1</v>
      </c>
      <c r="O267" s="745">
        <f t="shared" si="4"/>
        <v>1</v>
      </c>
      <c r="P267" s="745"/>
      <c r="Q267" s="745"/>
    </row>
    <row r="268" spans="1:17" ht="11.1" customHeight="1" x14ac:dyDescent="0.25">
      <c r="A268" s="96" t="s">
        <v>316</v>
      </c>
      <c r="B268" s="97" t="s">
        <v>368</v>
      </c>
      <c r="C268" s="98" t="s">
        <v>337</v>
      </c>
      <c r="D268" s="97" t="s">
        <v>338</v>
      </c>
      <c r="E268" s="97">
        <v>2</v>
      </c>
      <c r="F268" s="97" t="s">
        <v>402</v>
      </c>
      <c r="G268" s="100" t="s">
        <v>19</v>
      </c>
      <c r="H268" s="97" t="s">
        <v>15</v>
      </c>
      <c r="I268" s="99" t="str">
        <f>[1]Terracom!I268</f>
        <v>Sim</v>
      </c>
      <c r="J268" s="99" t="str">
        <f>[1]Terracom!J268</f>
        <v>d</v>
      </c>
      <c r="K268" s="141" t="s">
        <v>536</v>
      </c>
      <c r="L268" s="375"/>
      <c r="N268" s="745">
        <f t="shared" si="4"/>
        <v>1</v>
      </c>
      <c r="O268" s="745">
        <f t="shared" si="4"/>
        <v>1</v>
      </c>
      <c r="P268" s="745"/>
      <c r="Q268" s="745"/>
    </row>
    <row r="269" spans="1:17" ht="11.1" customHeight="1" x14ac:dyDescent="0.25">
      <c r="A269" s="96" t="s">
        <v>316</v>
      </c>
      <c r="B269" s="97" t="s">
        <v>368</v>
      </c>
      <c r="C269" s="98" t="s">
        <v>337</v>
      </c>
      <c r="D269" s="97" t="s">
        <v>338</v>
      </c>
      <c r="E269" s="97">
        <v>2</v>
      </c>
      <c r="F269" s="97" t="s">
        <v>402</v>
      </c>
      <c r="G269" s="100" t="s">
        <v>17</v>
      </c>
      <c r="H269" s="97" t="s">
        <v>15</v>
      </c>
      <c r="I269" s="99" t="str">
        <f>[1]Terracom!I269</f>
        <v>Sim</v>
      </c>
      <c r="J269" s="99" t="str">
        <f>[1]Terracom!J269</f>
        <v>d</v>
      </c>
      <c r="K269" s="141" t="s">
        <v>404</v>
      </c>
      <c r="L269" s="376"/>
      <c r="N269" s="745">
        <f t="shared" si="4"/>
        <v>1</v>
      </c>
      <c r="O269" s="745">
        <f t="shared" si="4"/>
        <v>1</v>
      </c>
      <c r="P269" s="745"/>
      <c r="Q269" s="745"/>
    </row>
    <row r="270" spans="1:17" ht="11.1" customHeight="1" x14ac:dyDescent="0.25">
      <c r="A270" s="96" t="s">
        <v>316</v>
      </c>
      <c r="B270" s="97" t="s">
        <v>368</v>
      </c>
      <c r="C270" s="98" t="s">
        <v>337</v>
      </c>
      <c r="D270" s="97" t="s">
        <v>338</v>
      </c>
      <c r="E270" s="97">
        <v>3</v>
      </c>
      <c r="F270" s="97" t="s">
        <v>407</v>
      </c>
      <c r="G270" s="97" t="s">
        <v>14</v>
      </c>
      <c r="H270" s="97" t="s">
        <v>15</v>
      </c>
      <c r="I270" s="99" t="str">
        <f>[1]Terracom!I270</f>
        <v>Sim</v>
      </c>
      <c r="J270" s="99" t="str">
        <f>[1]Terracom!J270</f>
        <v>d</v>
      </c>
      <c r="K270" s="141" t="s">
        <v>408</v>
      </c>
      <c r="L270" s="374" t="s">
        <v>15</v>
      </c>
      <c r="N270" s="745">
        <f t="shared" si="4"/>
        <v>1</v>
      </c>
      <c r="O270" s="745">
        <f t="shared" si="4"/>
        <v>1</v>
      </c>
      <c r="P270" s="745">
        <f>N270*N271*N272*N273</f>
        <v>1</v>
      </c>
      <c r="Q270" s="745">
        <f>O270*O271*O272*O273</f>
        <v>1</v>
      </c>
    </row>
    <row r="271" spans="1:17" ht="11.1" customHeight="1" x14ac:dyDescent="0.25">
      <c r="A271" s="96" t="s">
        <v>316</v>
      </c>
      <c r="B271" s="97" t="s">
        <v>368</v>
      </c>
      <c r="C271" s="98" t="s">
        <v>337</v>
      </c>
      <c r="D271" s="97" t="s">
        <v>338</v>
      </c>
      <c r="E271" s="97">
        <v>3</v>
      </c>
      <c r="F271" s="97" t="s">
        <v>407</v>
      </c>
      <c r="G271" s="100" t="s">
        <v>21</v>
      </c>
      <c r="H271" s="97" t="s">
        <v>15</v>
      </c>
      <c r="I271" s="99" t="str">
        <f>[1]Terracom!I271</f>
        <v>Sim</v>
      </c>
      <c r="J271" s="99" t="str">
        <f>[1]Terracom!J271</f>
        <v>d</v>
      </c>
      <c r="K271" s="141" t="s">
        <v>539</v>
      </c>
      <c r="L271" s="375"/>
      <c r="N271" s="745">
        <f t="shared" si="4"/>
        <v>1</v>
      </c>
      <c r="O271" s="745">
        <f t="shared" si="4"/>
        <v>1</v>
      </c>
      <c r="P271" s="745"/>
      <c r="Q271" s="745"/>
    </row>
    <row r="272" spans="1:17" ht="11.1" customHeight="1" x14ac:dyDescent="0.25">
      <c r="A272" s="96" t="s">
        <v>316</v>
      </c>
      <c r="B272" s="97" t="s">
        <v>368</v>
      </c>
      <c r="C272" s="98" t="s">
        <v>337</v>
      </c>
      <c r="D272" s="97" t="s">
        <v>338</v>
      </c>
      <c r="E272" s="97">
        <v>3</v>
      </c>
      <c r="F272" s="97" t="s">
        <v>407</v>
      </c>
      <c r="G272" s="100" t="s">
        <v>19</v>
      </c>
      <c r="H272" s="97" t="s">
        <v>15</v>
      </c>
      <c r="I272" s="99" t="str">
        <f>[1]Terracom!I272</f>
        <v>Sim</v>
      </c>
      <c r="J272" s="99" t="str">
        <f>[1]Terracom!J272</f>
        <v>d</v>
      </c>
      <c r="K272" s="141" t="s">
        <v>538</v>
      </c>
      <c r="L272" s="375"/>
      <c r="N272" s="745">
        <f t="shared" si="4"/>
        <v>1</v>
      </c>
      <c r="O272" s="745">
        <f t="shared" si="4"/>
        <v>1</v>
      </c>
      <c r="P272" s="745"/>
      <c r="Q272" s="745"/>
    </row>
    <row r="273" spans="1:17" ht="11.1" customHeight="1" x14ac:dyDescent="0.25">
      <c r="A273" s="96" t="s">
        <v>316</v>
      </c>
      <c r="B273" s="97" t="s">
        <v>368</v>
      </c>
      <c r="C273" s="98" t="s">
        <v>337</v>
      </c>
      <c r="D273" s="97" t="s">
        <v>338</v>
      </c>
      <c r="E273" s="97">
        <v>3</v>
      </c>
      <c r="F273" s="97" t="s">
        <v>407</v>
      </c>
      <c r="G273" s="100" t="s">
        <v>17</v>
      </c>
      <c r="H273" s="97" t="s">
        <v>15</v>
      </c>
      <c r="I273" s="99" t="str">
        <f>[1]Terracom!I273</f>
        <v>Sim</v>
      </c>
      <c r="J273" s="99" t="str">
        <f>[1]Terracom!J273</f>
        <v>d</v>
      </c>
      <c r="K273" s="141" t="s">
        <v>404</v>
      </c>
      <c r="L273" s="376"/>
      <c r="N273" s="745">
        <f t="shared" si="4"/>
        <v>1</v>
      </c>
      <c r="O273" s="745">
        <f t="shared" si="4"/>
        <v>1</v>
      </c>
      <c r="P273" s="745"/>
      <c r="Q273" s="745"/>
    </row>
    <row r="274" spans="1:17" ht="11.1" customHeight="1" x14ac:dyDescent="0.25">
      <c r="A274" s="96" t="s">
        <v>316</v>
      </c>
      <c r="B274" s="97" t="s">
        <v>368</v>
      </c>
      <c r="C274" s="98" t="s">
        <v>337</v>
      </c>
      <c r="D274" s="97" t="s">
        <v>338</v>
      </c>
      <c r="E274" s="97">
        <v>4</v>
      </c>
      <c r="F274" s="97" t="s">
        <v>411</v>
      </c>
      <c r="G274" s="97" t="s">
        <v>14</v>
      </c>
      <c r="H274" s="97" t="s">
        <v>15</v>
      </c>
      <c r="I274" s="99" t="str">
        <f>[1]Terracom!I274</f>
        <v>Sim</v>
      </c>
      <c r="J274" s="99" t="str">
        <f>[1]Terracom!J274</f>
        <v>d</v>
      </c>
      <c r="K274" s="141" t="s">
        <v>412</v>
      </c>
      <c r="L274" s="374" t="s">
        <v>15</v>
      </c>
      <c r="N274" s="745">
        <f t="shared" si="4"/>
        <v>1</v>
      </c>
      <c r="O274" s="745">
        <f t="shared" si="4"/>
        <v>1</v>
      </c>
      <c r="P274" s="745">
        <f>N274*N275*N276*N277</f>
        <v>1</v>
      </c>
      <c r="Q274" s="745">
        <f>O274*O275*O276*O277</f>
        <v>1</v>
      </c>
    </row>
    <row r="275" spans="1:17" ht="11.1" customHeight="1" x14ac:dyDescent="0.25">
      <c r="A275" s="96" t="s">
        <v>316</v>
      </c>
      <c r="B275" s="97" t="s">
        <v>368</v>
      </c>
      <c r="C275" s="98" t="s">
        <v>337</v>
      </c>
      <c r="D275" s="97" t="s">
        <v>338</v>
      </c>
      <c r="E275" s="97">
        <v>4</v>
      </c>
      <c r="F275" s="97" t="s">
        <v>411</v>
      </c>
      <c r="G275" s="100" t="s">
        <v>21</v>
      </c>
      <c r="H275" s="97" t="s">
        <v>15</v>
      </c>
      <c r="I275" s="99" t="str">
        <f>[1]Terracom!I275</f>
        <v>Sim</v>
      </c>
      <c r="J275" s="99" t="str">
        <f>[1]Terracom!J275</f>
        <v>d</v>
      </c>
      <c r="K275" s="141" t="s">
        <v>414</v>
      </c>
      <c r="L275" s="375"/>
      <c r="N275" s="745">
        <f t="shared" si="4"/>
        <v>1</v>
      </c>
      <c r="O275" s="745">
        <f t="shared" si="4"/>
        <v>1</v>
      </c>
      <c r="P275" s="745"/>
      <c r="Q275" s="745"/>
    </row>
    <row r="276" spans="1:17" ht="11.1" customHeight="1" x14ac:dyDescent="0.25">
      <c r="A276" s="96" t="s">
        <v>316</v>
      </c>
      <c r="B276" s="97" t="s">
        <v>368</v>
      </c>
      <c r="C276" s="98" t="s">
        <v>337</v>
      </c>
      <c r="D276" s="97" t="s">
        <v>338</v>
      </c>
      <c r="E276" s="97">
        <v>4</v>
      </c>
      <c r="F276" s="97" t="s">
        <v>411</v>
      </c>
      <c r="G276" s="100" t="s">
        <v>19</v>
      </c>
      <c r="H276" s="97" t="s">
        <v>15</v>
      </c>
      <c r="I276" s="99" t="str">
        <f>[1]Terracom!I276</f>
        <v>Sim</v>
      </c>
      <c r="J276" s="99" t="str">
        <f>[1]Terracom!J276</f>
        <v>d</v>
      </c>
      <c r="K276" s="141" t="s">
        <v>413</v>
      </c>
      <c r="L276" s="375"/>
      <c r="N276" s="745">
        <f t="shared" si="4"/>
        <v>1</v>
      </c>
      <c r="O276" s="745">
        <f t="shared" si="4"/>
        <v>1</v>
      </c>
      <c r="P276" s="745"/>
      <c r="Q276" s="745"/>
    </row>
    <row r="277" spans="1:17" ht="11.1" customHeight="1" x14ac:dyDescent="0.25">
      <c r="A277" s="96" t="s">
        <v>316</v>
      </c>
      <c r="B277" s="97" t="s">
        <v>368</v>
      </c>
      <c r="C277" s="98" t="s">
        <v>337</v>
      </c>
      <c r="D277" s="97" t="s">
        <v>338</v>
      </c>
      <c r="E277" s="97">
        <v>4</v>
      </c>
      <c r="F277" s="97" t="s">
        <v>411</v>
      </c>
      <c r="G277" s="100" t="s">
        <v>17</v>
      </c>
      <c r="H277" s="97" t="s">
        <v>15</v>
      </c>
      <c r="I277" s="99" t="str">
        <f>[1]Terracom!I277</f>
        <v>Sim</v>
      </c>
      <c r="J277" s="99" t="str">
        <f>[1]Terracom!J277</f>
        <v>d</v>
      </c>
      <c r="K277" s="141" t="s">
        <v>404</v>
      </c>
      <c r="L277" s="376"/>
      <c r="N277" s="745">
        <f t="shared" si="4"/>
        <v>1</v>
      </c>
      <c r="O277" s="745">
        <f t="shared" si="4"/>
        <v>1</v>
      </c>
      <c r="P277" s="745"/>
      <c r="Q277" s="745"/>
    </row>
    <row r="278" spans="1:17" ht="11.1" customHeight="1" x14ac:dyDescent="0.25">
      <c r="A278" s="96" t="s">
        <v>316</v>
      </c>
      <c r="B278" s="97" t="s">
        <v>368</v>
      </c>
      <c r="C278" s="98" t="s">
        <v>337</v>
      </c>
      <c r="D278" s="97" t="s">
        <v>338</v>
      </c>
      <c r="E278" s="97">
        <v>5</v>
      </c>
      <c r="F278" s="97" t="s">
        <v>415</v>
      </c>
      <c r="G278" s="97" t="s">
        <v>14</v>
      </c>
      <c r="H278" s="99" t="s">
        <v>15</v>
      </c>
      <c r="I278" s="99" t="str">
        <f>[1]Terracom!I278</f>
        <v>Sim</v>
      </c>
      <c r="J278" s="99" t="str">
        <f>[1]Terracom!J278</f>
        <v>d</v>
      </c>
      <c r="K278" s="141" t="s">
        <v>486</v>
      </c>
      <c r="L278" s="374" t="s">
        <v>23</v>
      </c>
      <c r="N278" s="745">
        <f t="shared" si="4"/>
        <v>1</v>
      </c>
      <c r="O278" s="745">
        <f t="shared" si="4"/>
        <v>1</v>
      </c>
      <c r="P278" s="745">
        <f>N278*N279*N280*N281</f>
        <v>0</v>
      </c>
      <c r="Q278" s="745">
        <f>O278*O279*O280*O281</f>
        <v>0</v>
      </c>
    </row>
    <row r="279" spans="1:17" ht="11.1" customHeight="1" x14ac:dyDescent="0.25">
      <c r="A279" s="96" t="s">
        <v>316</v>
      </c>
      <c r="B279" s="97" t="s">
        <v>368</v>
      </c>
      <c r="C279" s="98" t="s">
        <v>337</v>
      </c>
      <c r="D279" s="97" t="s">
        <v>338</v>
      </c>
      <c r="E279" s="97">
        <v>5</v>
      </c>
      <c r="F279" s="97" t="s">
        <v>415</v>
      </c>
      <c r="G279" s="100" t="s">
        <v>21</v>
      </c>
      <c r="H279" s="99" t="s">
        <v>15</v>
      </c>
      <c r="I279" s="99" t="str">
        <f>[1]Terracom!I279</f>
        <v>Sim</v>
      </c>
      <c r="J279" s="99" t="str">
        <f>[1]Terracom!J279</f>
        <v>d</v>
      </c>
      <c r="K279" s="141" t="s">
        <v>442</v>
      </c>
      <c r="L279" s="375"/>
      <c r="N279" s="745">
        <f t="shared" si="4"/>
        <v>1</v>
      </c>
      <c r="O279" s="745">
        <f t="shared" si="4"/>
        <v>1</v>
      </c>
      <c r="P279" s="745"/>
      <c r="Q279" s="745"/>
    </row>
    <row r="280" spans="1:17" ht="11.1" customHeight="1" x14ac:dyDescent="0.25">
      <c r="A280" s="96" t="s">
        <v>316</v>
      </c>
      <c r="B280" s="97" t="s">
        <v>368</v>
      </c>
      <c r="C280" s="98" t="s">
        <v>337</v>
      </c>
      <c r="D280" s="97" t="s">
        <v>338</v>
      </c>
      <c r="E280" s="97">
        <v>5</v>
      </c>
      <c r="F280" s="97" t="s">
        <v>415</v>
      </c>
      <c r="G280" s="100" t="s">
        <v>19</v>
      </c>
      <c r="H280" s="99" t="s">
        <v>23</v>
      </c>
      <c r="I280" s="99" t="str">
        <f>[1]Terracom!I280</f>
        <v>Não</v>
      </c>
      <c r="J280" s="99" t="str">
        <f>[1]Terracom!J280</f>
        <v>d</v>
      </c>
      <c r="K280" s="141" t="s">
        <v>519</v>
      </c>
      <c r="L280" s="375"/>
      <c r="N280" s="745">
        <f t="shared" si="4"/>
        <v>0</v>
      </c>
      <c r="O280" s="745">
        <f t="shared" si="4"/>
        <v>0</v>
      </c>
      <c r="P280" s="745"/>
      <c r="Q280" s="745"/>
    </row>
    <row r="281" spans="1:17" ht="11.1" customHeight="1" x14ac:dyDescent="0.25">
      <c r="A281" s="96" t="s">
        <v>316</v>
      </c>
      <c r="B281" s="97" t="s">
        <v>368</v>
      </c>
      <c r="C281" s="98" t="s">
        <v>337</v>
      </c>
      <c r="D281" s="97" t="s">
        <v>338</v>
      </c>
      <c r="E281" s="97">
        <v>5</v>
      </c>
      <c r="F281" s="97" t="s">
        <v>415</v>
      </c>
      <c r="G281" s="100" t="s">
        <v>17</v>
      </c>
      <c r="H281" s="99" t="s">
        <v>15</v>
      </c>
      <c r="I281" s="99" t="str">
        <f>[1]Terracom!I281</f>
        <v>Sim</v>
      </c>
      <c r="J281" s="99" t="str">
        <f>[1]Terracom!J281</f>
        <v>d</v>
      </c>
      <c r="K281" s="141" t="s">
        <v>404</v>
      </c>
      <c r="L281" s="376"/>
      <c r="N281" s="745">
        <f t="shared" si="4"/>
        <v>1</v>
      </c>
      <c r="O281" s="745">
        <f t="shared" si="4"/>
        <v>1</v>
      </c>
      <c r="P281" s="745"/>
      <c r="Q281" s="745"/>
    </row>
    <row r="282" spans="1:17" ht="11.1" customHeight="1" x14ac:dyDescent="0.25">
      <c r="A282" s="96" t="s">
        <v>316</v>
      </c>
      <c r="B282" s="97" t="s">
        <v>368</v>
      </c>
      <c r="C282" s="98" t="s">
        <v>337</v>
      </c>
      <c r="D282" s="97" t="s">
        <v>338</v>
      </c>
      <c r="E282" s="97">
        <v>6</v>
      </c>
      <c r="F282" s="97" t="s">
        <v>420</v>
      </c>
      <c r="G282" s="97" t="s">
        <v>14</v>
      </c>
      <c r="H282" s="99" t="s">
        <v>15</v>
      </c>
      <c r="I282" s="99" t="str">
        <f>[1]Terracom!I282</f>
        <v>Sim</v>
      </c>
      <c r="J282" s="99" t="str">
        <f>[1]Terracom!J282</f>
        <v>d</v>
      </c>
      <c r="K282" s="141" t="s">
        <v>421</v>
      </c>
      <c r="L282" s="374" t="s">
        <v>15</v>
      </c>
      <c r="N282" s="745">
        <f t="shared" si="4"/>
        <v>1</v>
      </c>
      <c r="O282" s="745">
        <f t="shared" si="4"/>
        <v>1</v>
      </c>
      <c r="P282" s="745">
        <f>N282*N283*N284*N285</f>
        <v>1</v>
      </c>
      <c r="Q282" s="745">
        <f>O282*O283*O284*O285</f>
        <v>1</v>
      </c>
    </row>
    <row r="283" spans="1:17" ht="11.1" customHeight="1" x14ac:dyDescent="0.25">
      <c r="A283" s="96" t="s">
        <v>316</v>
      </c>
      <c r="B283" s="97" t="s">
        <v>368</v>
      </c>
      <c r="C283" s="98" t="s">
        <v>337</v>
      </c>
      <c r="D283" s="97" t="s">
        <v>338</v>
      </c>
      <c r="E283" s="97">
        <v>6</v>
      </c>
      <c r="F283" s="97" t="s">
        <v>420</v>
      </c>
      <c r="G283" s="100" t="s">
        <v>21</v>
      </c>
      <c r="H283" s="99" t="s">
        <v>15</v>
      </c>
      <c r="I283" s="99" t="str">
        <f>[1]Terracom!I283</f>
        <v>Sim</v>
      </c>
      <c r="J283" s="99" t="str">
        <f>[1]Terracom!J283</f>
        <v>d</v>
      </c>
      <c r="K283" s="141" t="s">
        <v>423</v>
      </c>
      <c r="L283" s="375"/>
      <c r="N283" s="745">
        <f t="shared" si="4"/>
        <v>1</v>
      </c>
      <c r="O283" s="745">
        <f t="shared" si="4"/>
        <v>1</v>
      </c>
      <c r="P283" s="745"/>
      <c r="Q283" s="745"/>
    </row>
    <row r="284" spans="1:17" ht="11.1" customHeight="1" x14ac:dyDescent="0.25">
      <c r="A284" s="96" t="s">
        <v>316</v>
      </c>
      <c r="B284" s="97" t="s">
        <v>368</v>
      </c>
      <c r="C284" s="98" t="s">
        <v>337</v>
      </c>
      <c r="D284" s="97" t="s">
        <v>338</v>
      </c>
      <c r="E284" s="97">
        <v>6</v>
      </c>
      <c r="F284" s="97" t="s">
        <v>420</v>
      </c>
      <c r="G284" s="100" t="s">
        <v>19</v>
      </c>
      <c r="H284" s="99" t="s">
        <v>15</v>
      </c>
      <c r="I284" s="99" t="str">
        <f>[1]Terracom!I284</f>
        <v>Sim</v>
      </c>
      <c r="J284" s="99" t="str">
        <f>[1]Terracom!J284</f>
        <v>d</v>
      </c>
      <c r="K284" s="141" t="s">
        <v>444</v>
      </c>
      <c r="L284" s="375"/>
      <c r="N284" s="745">
        <f t="shared" si="4"/>
        <v>1</v>
      </c>
      <c r="O284" s="745">
        <f t="shared" si="4"/>
        <v>1</v>
      </c>
      <c r="P284" s="745"/>
      <c r="Q284" s="745"/>
    </row>
    <row r="285" spans="1:17" ht="11.1" customHeight="1" x14ac:dyDescent="0.25">
      <c r="A285" s="96" t="s">
        <v>316</v>
      </c>
      <c r="B285" s="97" t="s">
        <v>368</v>
      </c>
      <c r="C285" s="98" t="s">
        <v>337</v>
      </c>
      <c r="D285" s="97" t="s">
        <v>338</v>
      </c>
      <c r="E285" s="97">
        <v>6</v>
      </c>
      <c r="F285" s="97" t="s">
        <v>420</v>
      </c>
      <c r="G285" s="100" t="s">
        <v>17</v>
      </c>
      <c r="H285" s="99" t="s">
        <v>15</v>
      </c>
      <c r="I285" s="99" t="str">
        <f>[1]Terracom!I285</f>
        <v>Sim</v>
      </c>
      <c r="J285" s="99" t="str">
        <f>[1]Terracom!J285</f>
        <v>d</v>
      </c>
      <c r="K285" s="141" t="s">
        <v>404</v>
      </c>
      <c r="L285" s="376"/>
      <c r="N285" s="745">
        <f t="shared" si="4"/>
        <v>1</v>
      </c>
      <c r="O285" s="745">
        <f t="shared" si="4"/>
        <v>1</v>
      </c>
      <c r="P285" s="745"/>
      <c r="Q285" s="745"/>
    </row>
  </sheetData>
  <conditionalFormatting sqref="H2:J285">
    <cfRule type="containsText" dxfId="4" priority="1" operator="containsText" text="Não">
      <formula>NOT(ISERROR(SEARCH("Não",H2)))</formula>
    </cfRule>
  </conditionalFormatting>
  <dataValidations disablePrompts="1" count="2">
    <dataValidation allowBlank="1" showErrorMessage="1" sqref="A2:A285" xr:uid="{43EC5BA2-CED3-4456-9832-12BA2601B23C}"/>
    <dataValidation type="list" allowBlank="1" showErrorMessage="1" sqref="B2:B285" xr:uid="{DF26A7B4-58FF-4E39-BFC5-94FE8983F276}">
      <formula1>#REF!</formula1>
    </dataValidation>
  </dataValidations>
  <pageMargins left="0.511811024" right="0.511811024" top="0.78740157499999996" bottom="0.78740157499999996" header="0" footer="0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E4231-20FD-439F-8C08-B77B70A17ABA}">
  <dimension ref="A1:Q285"/>
  <sheetViews>
    <sheetView topLeftCell="A145" workbookViewId="0">
      <selection activeCell="Q5" sqref="Q5"/>
    </sheetView>
  </sheetViews>
  <sheetFormatPr defaultColWidth="12.625" defaultRowHeight="11.1" customHeight="1" x14ac:dyDescent="0.2"/>
  <cols>
    <col min="1" max="1" width="14.125" bestFit="1" customWidth="1"/>
    <col min="2" max="2" width="14" customWidth="1"/>
    <col min="3" max="3" width="9" customWidth="1"/>
    <col min="4" max="4" width="18.875" customWidth="1"/>
    <col min="5" max="5" width="7.625" customWidth="1"/>
    <col min="6" max="6" width="31.625" customWidth="1"/>
    <col min="7" max="7" width="12.125" customWidth="1"/>
    <col min="8" max="9" width="7.625" customWidth="1"/>
    <col min="10" max="10" width="40.625" customWidth="1"/>
    <col min="11" max="11" width="44.75" style="186" customWidth="1"/>
    <col min="12" max="28" width="7.625" customWidth="1"/>
  </cols>
  <sheetData>
    <row r="1" spans="1:17" ht="30" customHeight="1" x14ac:dyDescent="0.2">
      <c r="A1" s="127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693" t="s">
        <v>1118</v>
      </c>
      <c r="J1" s="693"/>
      <c r="K1" s="128" t="s">
        <v>8</v>
      </c>
      <c r="L1" s="1" t="s">
        <v>9</v>
      </c>
    </row>
    <row r="2" spans="1:17" ht="11.1" customHeight="1" x14ac:dyDescent="0.2">
      <c r="A2" s="2" t="s">
        <v>311</v>
      </c>
      <c r="B2" s="3" t="s">
        <v>10</v>
      </c>
      <c r="C2" s="71" t="s">
        <v>11</v>
      </c>
      <c r="D2" s="3" t="s">
        <v>12</v>
      </c>
      <c r="E2" s="3">
        <v>1</v>
      </c>
      <c r="F2" s="3" t="s">
        <v>13</v>
      </c>
      <c r="G2" s="3" t="s">
        <v>14</v>
      </c>
      <c r="H2" s="72" t="s">
        <v>15</v>
      </c>
      <c r="I2" s="694" t="str">
        <f>[1]Aquarum!I2</f>
        <v>sim</v>
      </c>
      <c r="J2" s="694">
        <f>[1]Aquarum!J2</f>
        <v>0</v>
      </c>
      <c r="K2" s="129" t="s">
        <v>16</v>
      </c>
      <c r="L2" s="73" t="s">
        <v>15</v>
      </c>
      <c r="N2" s="745">
        <f>IF(OR(H2="Sim",H2="sim"),1,0)</f>
        <v>1</v>
      </c>
      <c r="O2" s="745">
        <f>IF(OR(I2="Sim",I2="sim"),1,0)</f>
        <v>1</v>
      </c>
      <c r="P2" s="745">
        <f>N2*N3*N4*N5</f>
        <v>1</v>
      </c>
      <c r="Q2" s="745">
        <f>O2*O3*O4*O5</f>
        <v>1</v>
      </c>
    </row>
    <row r="3" spans="1:17" ht="11.1" customHeight="1" x14ac:dyDescent="0.2">
      <c r="A3" s="2" t="s">
        <v>311</v>
      </c>
      <c r="B3" s="3" t="s">
        <v>10</v>
      </c>
      <c r="C3" s="71" t="s">
        <v>11</v>
      </c>
      <c r="D3" s="3" t="s">
        <v>12</v>
      </c>
      <c r="E3" s="3">
        <v>1</v>
      </c>
      <c r="F3" s="3" t="s">
        <v>13</v>
      </c>
      <c r="G3" s="2" t="s">
        <v>21</v>
      </c>
      <c r="H3" s="72" t="s">
        <v>15</v>
      </c>
      <c r="I3" s="694" t="str">
        <f>[1]Aquarum!I3</f>
        <v>sim</v>
      </c>
      <c r="J3" s="694">
        <f>[1]Aquarum!J3</f>
        <v>0</v>
      </c>
      <c r="K3" s="129" t="s">
        <v>20</v>
      </c>
      <c r="L3" s="74"/>
      <c r="N3" s="745">
        <f t="shared" ref="N3:O66" si="0">IF(OR(H3="Sim",H3="sim"),1,0)</f>
        <v>1</v>
      </c>
      <c r="O3" s="745">
        <f t="shared" si="0"/>
        <v>1</v>
      </c>
      <c r="P3" s="745"/>
      <c r="Q3" s="745"/>
    </row>
    <row r="4" spans="1:17" ht="11.1" customHeight="1" x14ac:dyDescent="0.2">
      <c r="A4" s="2" t="s">
        <v>311</v>
      </c>
      <c r="B4" s="3" t="s">
        <v>10</v>
      </c>
      <c r="C4" s="71" t="s">
        <v>11</v>
      </c>
      <c r="D4" s="3" t="s">
        <v>12</v>
      </c>
      <c r="E4" s="3">
        <v>1</v>
      </c>
      <c r="F4" s="3" t="s">
        <v>13</v>
      </c>
      <c r="G4" s="2" t="s">
        <v>19</v>
      </c>
      <c r="H4" s="72" t="s">
        <v>15</v>
      </c>
      <c r="I4" s="694" t="str">
        <f>[1]Aquarum!I4</f>
        <v>sim</v>
      </c>
      <c r="J4" s="694">
        <f>[1]Aquarum!J4</f>
        <v>0</v>
      </c>
      <c r="K4" s="129" t="s">
        <v>20</v>
      </c>
      <c r="L4" s="74"/>
      <c r="N4" s="745">
        <f t="shared" si="0"/>
        <v>1</v>
      </c>
      <c r="O4" s="745">
        <f t="shared" si="0"/>
        <v>1</v>
      </c>
      <c r="P4" s="745"/>
      <c r="Q4" s="745"/>
    </row>
    <row r="5" spans="1:17" ht="11.1" customHeight="1" x14ac:dyDescent="0.2">
      <c r="A5" s="2" t="s">
        <v>311</v>
      </c>
      <c r="B5" s="3" t="s">
        <v>10</v>
      </c>
      <c r="C5" s="71" t="s">
        <v>11</v>
      </c>
      <c r="D5" s="3" t="s">
        <v>12</v>
      </c>
      <c r="E5" s="3">
        <v>1</v>
      </c>
      <c r="F5" s="3" t="s">
        <v>13</v>
      </c>
      <c r="G5" s="2" t="s">
        <v>17</v>
      </c>
      <c r="H5" s="72" t="s">
        <v>15</v>
      </c>
      <c r="I5" s="694" t="str">
        <f>[1]Aquarum!I5</f>
        <v>sim</v>
      </c>
      <c r="J5" s="694">
        <f>[1]Aquarum!J5</f>
        <v>0</v>
      </c>
      <c r="K5" s="129" t="s">
        <v>18</v>
      </c>
      <c r="L5" s="75"/>
      <c r="N5" s="745">
        <f t="shared" si="0"/>
        <v>1</v>
      </c>
      <c r="O5" s="745">
        <f t="shared" si="0"/>
        <v>1</v>
      </c>
      <c r="P5" s="745"/>
      <c r="Q5" s="745"/>
    </row>
    <row r="6" spans="1:17" ht="11.1" customHeight="1" x14ac:dyDescent="0.2">
      <c r="A6" s="2" t="s">
        <v>311</v>
      </c>
      <c r="B6" s="3" t="s">
        <v>10</v>
      </c>
      <c r="C6" s="71" t="s">
        <v>11</v>
      </c>
      <c r="D6" s="3" t="s">
        <v>12</v>
      </c>
      <c r="E6" s="3">
        <v>2</v>
      </c>
      <c r="F6" s="3" t="s">
        <v>22</v>
      </c>
      <c r="G6" s="3" t="s">
        <v>14</v>
      </c>
      <c r="H6" s="76" t="s">
        <v>23</v>
      </c>
      <c r="I6" s="695" t="str">
        <f>[1]Aquarum!I6</f>
        <v>Não</v>
      </c>
      <c r="J6" s="695">
        <f>[1]Aquarum!J6</f>
        <v>0</v>
      </c>
      <c r="K6" s="130" t="s">
        <v>24</v>
      </c>
      <c r="L6" s="73" t="s">
        <v>23</v>
      </c>
      <c r="N6" s="745">
        <f t="shared" si="0"/>
        <v>0</v>
      </c>
      <c r="O6" s="745">
        <f t="shared" si="0"/>
        <v>0</v>
      </c>
      <c r="P6" s="745">
        <f>N6*N7*N8*N9</f>
        <v>0</v>
      </c>
      <c r="Q6" s="745">
        <f>O6*O7*O8*O9</f>
        <v>0</v>
      </c>
    </row>
    <row r="7" spans="1:17" ht="11.1" customHeight="1" x14ac:dyDescent="0.2">
      <c r="A7" s="2" t="s">
        <v>311</v>
      </c>
      <c r="B7" s="3" t="s">
        <v>10</v>
      </c>
      <c r="C7" s="71" t="s">
        <v>11</v>
      </c>
      <c r="D7" s="3" t="s">
        <v>12</v>
      </c>
      <c r="E7" s="3">
        <v>2</v>
      </c>
      <c r="F7" s="3" t="s">
        <v>22</v>
      </c>
      <c r="G7" s="2" t="s">
        <v>21</v>
      </c>
      <c r="H7" s="76" t="s">
        <v>23</v>
      </c>
      <c r="I7" s="695" t="str">
        <f>[1]Aquarum!I7</f>
        <v>Não</v>
      </c>
      <c r="J7" s="695">
        <f>[1]Aquarum!J7</f>
        <v>0</v>
      </c>
      <c r="K7" s="130" t="s">
        <v>27</v>
      </c>
      <c r="L7" s="74"/>
      <c r="N7" s="745">
        <f t="shared" si="0"/>
        <v>0</v>
      </c>
      <c r="O7" s="745">
        <f t="shared" si="0"/>
        <v>0</v>
      </c>
      <c r="P7" s="745"/>
      <c r="Q7" s="745"/>
    </row>
    <row r="8" spans="1:17" ht="11.1" customHeight="1" x14ac:dyDescent="0.2">
      <c r="A8" s="2" t="s">
        <v>311</v>
      </c>
      <c r="B8" s="3" t="s">
        <v>10</v>
      </c>
      <c r="C8" s="71" t="s">
        <v>11</v>
      </c>
      <c r="D8" s="3" t="s">
        <v>12</v>
      </c>
      <c r="E8" s="3">
        <v>2</v>
      </c>
      <c r="F8" s="3" t="s">
        <v>22</v>
      </c>
      <c r="G8" s="2" t="s">
        <v>19</v>
      </c>
      <c r="H8" s="76" t="s">
        <v>23</v>
      </c>
      <c r="I8" s="695" t="str">
        <f>[1]Aquarum!I8</f>
        <v>Não</v>
      </c>
      <c r="J8" s="695">
        <f>[1]Aquarum!J8</f>
        <v>0</v>
      </c>
      <c r="K8" s="130" t="s">
        <v>26</v>
      </c>
      <c r="L8" s="74"/>
      <c r="N8" s="745">
        <f t="shared" si="0"/>
        <v>0</v>
      </c>
      <c r="O8" s="745">
        <f t="shared" si="0"/>
        <v>0</v>
      </c>
      <c r="P8" s="745"/>
      <c r="Q8" s="745"/>
    </row>
    <row r="9" spans="1:17" ht="11.1" customHeight="1" x14ac:dyDescent="0.2">
      <c r="A9" s="2" t="s">
        <v>311</v>
      </c>
      <c r="B9" s="3" t="s">
        <v>10</v>
      </c>
      <c r="C9" s="71" t="s">
        <v>11</v>
      </c>
      <c r="D9" s="3" t="s">
        <v>12</v>
      </c>
      <c r="E9" s="3">
        <v>2</v>
      </c>
      <c r="F9" s="3" t="s">
        <v>22</v>
      </c>
      <c r="G9" s="2" t="s">
        <v>17</v>
      </c>
      <c r="H9" s="76" t="s">
        <v>23</v>
      </c>
      <c r="I9" s="695" t="str">
        <f>[1]Aquarum!I9</f>
        <v>Não</v>
      </c>
      <c r="J9" s="695">
        <f>[1]Aquarum!J9</f>
        <v>0</v>
      </c>
      <c r="K9" s="130" t="s">
        <v>25</v>
      </c>
      <c r="L9" s="75"/>
      <c r="N9" s="745">
        <f t="shared" si="0"/>
        <v>0</v>
      </c>
      <c r="O9" s="745">
        <f t="shared" si="0"/>
        <v>0</v>
      </c>
      <c r="P9" s="745"/>
      <c r="Q9" s="745"/>
    </row>
    <row r="10" spans="1:17" ht="11.1" customHeight="1" x14ac:dyDescent="0.2">
      <c r="A10" s="2" t="s">
        <v>311</v>
      </c>
      <c r="B10" s="3" t="s">
        <v>10</v>
      </c>
      <c r="C10" s="71" t="s">
        <v>11</v>
      </c>
      <c r="D10" s="3" t="s">
        <v>12</v>
      </c>
      <c r="E10" s="3">
        <v>3</v>
      </c>
      <c r="F10" s="3" t="s">
        <v>28</v>
      </c>
      <c r="G10" s="3" t="s">
        <v>14</v>
      </c>
      <c r="H10" s="72" t="s">
        <v>23</v>
      </c>
      <c r="I10" s="694" t="str">
        <f>[1]Aquarum!I10</f>
        <v>Não</v>
      </c>
      <c r="J10" s="694">
        <f>[1]Aquarum!J10</f>
        <v>0</v>
      </c>
      <c r="K10" s="129" t="s">
        <v>29</v>
      </c>
      <c r="L10" s="73" t="s">
        <v>23</v>
      </c>
      <c r="N10" s="745">
        <f t="shared" si="0"/>
        <v>0</v>
      </c>
      <c r="O10" s="745">
        <f t="shared" si="0"/>
        <v>0</v>
      </c>
      <c r="P10" s="745">
        <f>N10*N11*N12*N13</f>
        <v>0</v>
      </c>
      <c r="Q10" s="745">
        <f>O10*O11*O12*O13</f>
        <v>0</v>
      </c>
    </row>
    <row r="11" spans="1:17" ht="11.1" customHeight="1" x14ac:dyDescent="0.2">
      <c r="A11" s="2" t="s">
        <v>311</v>
      </c>
      <c r="B11" s="3" t="s">
        <v>10</v>
      </c>
      <c r="C11" s="71" t="s">
        <v>11</v>
      </c>
      <c r="D11" s="3" t="s">
        <v>12</v>
      </c>
      <c r="E11" s="3">
        <v>3</v>
      </c>
      <c r="F11" s="3" t="s">
        <v>28</v>
      </c>
      <c r="G11" s="2" t="s">
        <v>21</v>
      </c>
      <c r="H11" s="72" t="s">
        <v>23</v>
      </c>
      <c r="I11" s="694" t="str">
        <f>[1]Aquarum!I11</f>
        <v>Não</v>
      </c>
      <c r="J11" s="694">
        <f>[1]Aquarum!J11</f>
        <v>0</v>
      </c>
      <c r="K11" s="129" t="s">
        <v>32</v>
      </c>
      <c r="L11" s="74"/>
      <c r="N11" s="745">
        <f t="shared" si="0"/>
        <v>0</v>
      </c>
      <c r="O11" s="745">
        <f t="shared" si="0"/>
        <v>0</v>
      </c>
      <c r="P11" s="745"/>
      <c r="Q11" s="745"/>
    </row>
    <row r="12" spans="1:17" ht="11.1" customHeight="1" x14ac:dyDescent="0.2">
      <c r="A12" s="2" t="s">
        <v>311</v>
      </c>
      <c r="B12" s="3" t="s">
        <v>10</v>
      </c>
      <c r="C12" s="71" t="s">
        <v>11</v>
      </c>
      <c r="D12" s="3" t="s">
        <v>12</v>
      </c>
      <c r="E12" s="3">
        <v>3</v>
      </c>
      <c r="F12" s="3" t="s">
        <v>28</v>
      </c>
      <c r="G12" s="2" t="s">
        <v>19</v>
      </c>
      <c r="H12" s="72" t="s">
        <v>23</v>
      </c>
      <c r="I12" s="694" t="str">
        <f>[1]Aquarum!I12</f>
        <v>Não</v>
      </c>
      <c r="J12" s="694">
        <f>[1]Aquarum!J12</f>
        <v>0</v>
      </c>
      <c r="K12" s="129" t="s">
        <v>31</v>
      </c>
      <c r="L12" s="74"/>
      <c r="N12" s="745">
        <f t="shared" si="0"/>
        <v>0</v>
      </c>
      <c r="O12" s="745">
        <f t="shared" si="0"/>
        <v>0</v>
      </c>
      <c r="P12" s="745"/>
      <c r="Q12" s="745"/>
    </row>
    <row r="13" spans="1:17" ht="11.1" customHeight="1" x14ac:dyDescent="0.2">
      <c r="A13" s="2" t="s">
        <v>311</v>
      </c>
      <c r="B13" s="3" t="s">
        <v>10</v>
      </c>
      <c r="C13" s="71" t="s">
        <v>11</v>
      </c>
      <c r="D13" s="3" t="s">
        <v>12</v>
      </c>
      <c r="E13" s="3">
        <v>3</v>
      </c>
      <c r="F13" s="3" t="s">
        <v>28</v>
      </c>
      <c r="G13" s="2" t="s">
        <v>17</v>
      </c>
      <c r="H13" s="72" t="s">
        <v>15</v>
      </c>
      <c r="I13" s="694" t="str">
        <f>[1]Aquarum!I13</f>
        <v>sim</v>
      </c>
      <c r="J13" s="694">
        <f>[1]Aquarum!J13</f>
        <v>0</v>
      </c>
      <c r="K13" s="129" t="s">
        <v>30</v>
      </c>
      <c r="L13" s="75"/>
      <c r="N13" s="745">
        <f t="shared" si="0"/>
        <v>1</v>
      </c>
      <c r="O13" s="745">
        <f t="shared" si="0"/>
        <v>1</v>
      </c>
      <c r="P13" s="745"/>
      <c r="Q13" s="745"/>
    </row>
    <row r="14" spans="1:17" ht="11.1" customHeight="1" x14ac:dyDescent="0.2">
      <c r="A14" s="2" t="s">
        <v>311</v>
      </c>
      <c r="B14" s="3" t="s">
        <v>10</v>
      </c>
      <c r="C14" s="71" t="s">
        <v>11</v>
      </c>
      <c r="D14" s="3" t="s">
        <v>12</v>
      </c>
      <c r="E14" s="3">
        <v>4</v>
      </c>
      <c r="F14" s="3" t="s">
        <v>33</v>
      </c>
      <c r="G14" s="3" t="s">
        <v>14</v>
      </c>
      <c r="H14" s="72" t="s">
        <v>15</v>
      </c>
      <c r="I14" s="694" t="str">
        <f>[1]Aquarum!I14</f>
        <v>sim</v>
      </c>
      <c r="J14" s="694">
        <f>[1]Aquarum!J14</f>
        <v>0</v>
      </c>
      <c r="K14" s="129" t="s">
        <v>34</v>
      </c>
      <c r="L14" s="73" t="s">
        <v>23</v>
      </c>
      <c r="N14" s="745">
        <f t="shared" si="0"/>
        <v>1</v>
      </c>
      <c r="O14" s="745">
        <f t="shared" si="0"/>
        <v>1</v>
      </c>
      <c r="P14" s="745">
        <f>N14*N15*N16*N17</f>
        <v>0</v>
      </c>
      <c r="Q14" s="745">
        <f>O14*O15*O16*O17</f>
        <v>0</v>
      </c>
    </row>
    <row r="15" spans="1:17" ht="11.1" customHeight="1" x14ac:dyDescent="0.2">
      <c r="A15" s="2" t="s">
        <v>311</v>
      </c>
      <c r="B15" s="3" t="s">
        <v>10</v>
      </c>
      <c r="C15" s="71" t="s">
        <v>11</v>
      </c>
      <c r="D15" s="3" t="s">
        <v>12</v>
      </c>
      <c r="E15" s="3">
        <v>4</v>
      </c>
      <c r="F15" s="3" t="s">
        <v>33</v>
      </c>
      <c r="G15" s="2" t="s">
        <v>21</v>
      </c>
      <c r="H15" s="72" t="s">
        <v>23</v>
      </c>
      <c r="I15" s="694" t="str">
        <f>[1]Aquarum!I15</f>
        <v>Não</v>
      </c>
      <c r="J15" s="694">
        <f>[1]Aquarum!J15</f>
        <v>0</v>
      </c>
      <c r="K15" s="129" t="s">
        <v>37</v>
      </c>
      <c r="L15" s="74"/>
      <c r="N15" s="745">
        <f t="shared" si="0"/>
        <v>0</v>
      </c>
      <c r="O15" s="745">
        <f t="shared" si="0"/>
        <v>0</v>
      </c>
      <c r="P15" s="745"/>
      <c r="Q15" s="745"/>
    </row>
    <row r="16" spans="1:17" ht="11.1" customHeight="1" x14ac:dyDescent="0.2">
      <c r="A16" s="2" t="s">
        <v>311</v>
      </c>
      <c r="B16" s="3" t="s">
        <v>10</v>
      </c>
      <c r="C16" s="71" t="s">
        <v>11</v>
      </c>
      <c r="D16" s="3" t="s">
        <v>12</v>
      </c>
      <c r="E16" s="3">
        <v>4</v>
      </c>
      <c r="F16" s="3" t="s">
        <v>33</v>
      </c>
      <c r="G16" s="2" t="s">
        <v>19</v>
      </c>
      <c r="H16" s="72" t="s">
        <v>23</v>
      </c>
      <c r="I16" s="694" t="str">
        <f>[1]Aquarum!I16</f>
        <v>Não</v>
      </c>
      <c r="J16" s="694">
        <f>[1]Aquarum!J16</f>
        <v>0</v>
      </c>
      <c r="K16" s="129" t="s">
        <v>36</v>
      </c>
      <c r="L16" s="74"/>
      <c r="N16" s="745">
        <f t="shared" si="0"/>
        <v>0</v>
      </c>
      <c r="O16" s="745">
        <f t="shared" si="0"/>
        <v>0</v>
      </c>
      <c r="P16" s="745"/>
      <c r="Q16" s="745"/>
    </row>
    <row r="17" spans="1:17" ht="11.1" customHeight="1" x14ac:dyDescent="0.2">
      <c r="A17" s="2" t="s">
        <v>311</v>
      </c>
      <c r="B17" s="3" t="s">
        <v>10</v>
      </c>
      <c r="C17" s="71" t="s">
        <v>11</v>
      </c>
      <c r="D17" s="3" t="s">
        <v>12</v>
      </c>
      <c r="E17" s="3">
        <v>4</v>
      </c>
      <c r="F17" s="3" t="s">
        <v>33</v>
      </c>
      <c r="G17" s="2" t="s">
        <v>17</v>
      </c>
      <c r="H17" s="72" t="s">
        <v>15</v>
      </c>
      <c r="I17" s="72" t="str">
        <f>[1]Aquarum!I17</f>
        <v>sim</v>
      </c>
      <c r="J17" s="72">
        <f>[1]Aquarum!J17</f>
        <v>0</v>
      </c>
      <c r="K17" s="131" t="s">
        <v>35</v>
      </c>
      <c r="L17" s="75"/>
      <c r="N17" s="745">
        <f t="shared" si="0"/>
        <v>1</v>
      </c>
      <c r="O17" s="745">
        <f t="shared" si="0"/>
        <v>1</v>
      </c>
      <c r="P17" s="745"/>
      <c r="Q17" s="745"/>
    </row>
    <row r="18" spans="1:17" ht="11.1" customHeight="1" x14ac:dyDescent="0.2">
      <c r="A18" s="2" t="s">
        <v>311</v>
      </c>
      <c r="B18" s="3" t="s">
        <v>10</v>
      </c>
      <c r="C18" s="71" t="s">
        <v>11</v>
      </c>
      <c r="D18" s="3" t="s">
        <v>12</v>
      </c>
      <c r="E18" s="3">
        <v>5</v>
      </c>
      <c r="F18" s="3" t="s">
        <v>38</v>
      </c>
      <c r="G18" s="3" t="s">
        <v>14</v>
      </c>
      <c r="H18" s="72" t="s">
        <v>15</v>
      </c>
      <c r="I18" s="694" t="str">
        <f>[1]Aquarum!I18</f>
        <v>sim</v>
      </c>
      <c r="J18" s="694">
        <f>[1]Aquarum!J18</f>
        <v>0</v>
      </c>
      <c r="K18" s="129" t="s">
        <v>39</v>
      </c>
      <c r="L18" s="73" t="s">
        <v>23</v>
      </c>
      <c r="N18" s="745">
        <f t="shared" si="0"/>
        <v>1</v>
      </c>
      <c r="O18" s="745">
        <f t="shared" si="0"/>
        <v>1</v>
      </c>
      <c r="P18" s="745">
        <f>N18*N19*N20*N21</f>
        <v>0</v>
      </c>
      <c r="Q18" s="745">
        <f>O18*O19*O20*O21</f>
        <v>0</v>
      </c>
    </row>
    <row r="19" spans="1:17" ht="11.1" customHeight="1" x14ac:dyDescent="0.2">
      <c r="A19" s="2" t="s">
        <v>311</v>
      </c>
      <c r="B19" s="3" t="s">
        <v>10</v>
      </c>
      <c r="C19" s="71" t="s">
        <v>11</v>
      </c>
      <c r="D19" s="3" t="s">
        <v>12</v>
      </c>
      <c r="E19" s="3">
        <v>5</v>
      </c>
      <c r="F19" s="3" t="s">
        <v>38</v>
      </c>
      <c r="G19" s="2" t="s">
        <v>21</v>
      </c>
      <c r="H19" s="72" t="s">
        <v>15</v>
      </c>
      <c r="I19" s="694" t="str">
        <f>[1]Aquarum!I19</f>
        <v>sim</v>
      </c>
      <c r="J19" s="694">
        <f>[1]Aquarum!J19</f>
        <v>0</v>
      </c>
      <c r="K19" s="129" t="s">
        <v>42</v>
      </c>
      <c r="L19" s="74"/>
      <c r="N19" s="745">
        <f t="shared" si="0"/>
        <v>1</v>
      </c>
      <c r="O19" s="745">
        <f t="shared" si="0"/>
        <v>1</v>
      </c>
      <c r="P19" s="745"/>
      <c r="Q19" s="745"/>
    </row>
    <row r="20" spans="1:17" ht="11.1" customHeight="1" x14ac:dyDescent="0.2">
      <c r="A20" s="2" t="s">
        <v>311</v>
      </c>
      <c r="B20" s="3" t="s">
        <v>10</v>
      </c>
      <c r="C20" s="71" t="s">
        <v>11</v>
      </c>
      <c r="D20" s="3" t="s">
        <v>12</v>
      </c>
      <c r="E20" s="3">
        <v>5</v>
      </c>
      <c r="F20" s="3" t="s">
        <v>38</v>
      </c>
      <c r="G20" s="2" t="s">
        <v>19</v>
      </c>
      <c r="H20" s="72" t="s">
        <v>23</v>
      </c>
      <c r="I20" s="694" t="str">
        <f>[1]Aquarum!I20</f>
        <v>Não</v>
      </c>
      <c r="J20" s="694" t="str">
        <f>[1]Aquarum!J20</f>
        <v>Não aborda a disponibilidade de captação dos poços</v>
      </c>
      <c r="K20" s="129" t="s">
        <v>41</v>
      </c>
      <c r="L20" s="74"/>
      <c r="N20" s="745">
        <f t="shared" si="0"/>
        <v>0</v>
      </c>
      <c r="O20" s="745">
        <f t="shared" si="0"/>
        <v>0</v>
      </c>
      <c r="P20" s="745"/>
      <c r="Q20" s="745"/>
    </row>
    <row r="21" spans="1:17" ht="11.1" customHeight="1" x14ac:dyDescent="0.2">
      <c r="A21" s="2" t="s">
        <v>311</v>
      </c>
      <c r="B21" s="3" t="s">
        <v>10</v>
      </c>
      <c r="C21" s="71" t="s">
        <v>11</v>
      </c>
      <c r="D21" s="3" t="s">
        <v>12</v>
      </c>
      <c r="E21" s="3">
        <v>5</v>
      </c>
      <c r="F21" s="3" t="s">
        <v>38</v>
      </c>
      <c r="G21" s="2" t="s">
        <v>17</v>
      </c>
      <c r="H21" s="72" t="s">
        <v>15</v>
      </c>
      <c r="I21" s="694" t="str">
        <f>[1]Aquarum!I21</f>
        <v>sim</v>
      </c>
      <c r="J21" s="694">
        <f>[1]Aquarum!J21</f>
        <v>0</v>
      </c>
      <c r="K21" s="129" t="s">
        <v>40</v>
      </c>
      <c r="L21" s="75"/>
      <c r="N21" s="745">
        <f t="shared" si="0"/>
        <v>1</v>
      </c>
      <c r="O21" s="745">
        <f t="shared" si="0"/>
        <v>1</v>
      </c>
      <c r="P21" s="745"/>
      <c r="Q21" s="745"/>
    </row>
    <row r="22" spans="1:17" ht="11.1" customHeight="1" x14ac:dyDescent="0.2">
      <c r="A22" s="37" t="s">
        <v>311</v>
      </c>
      <c r="B22" s="38" t="s">
        <v>10</v>
      </c>
      <c r="C22" s="77" t="s">
        <v>43</v>
      </c>
      <c r="D22" s="38" t="s">
        <v>44</v>
      </c>
      <c r="E22" s="38">
        <v>1</v>
      </c>
      <c r="F22" s="38" t="s">
        <v>45</v>
      </c>
      <c r="G22" s="38" t="s">
        <v>14</v>
      </c>
      <c r="H22" s="78" t="s">
        <v>15</v>
      </c>
      <c r="I22" s="696" t="str">
        <f>[1]Aquarum!I22</f>
        <v>sim</v>
      </c>
      <c r="J22" s="696">
        <f>[1]Aquarum!J22</f>
        <v>0</v>
      </c>
      <c r="K22" s="132" t="s">
        <v>34</v>
      </c>
      <c r="L22" s="79" t="s">
        <v>15</v>
      </c>
      <c r="N22" s="745">
        <f t="shared" si="0"/>
        <v>1</v>
      </c>
      <c r="O22" s="745">
        <f t="shared" si="0"/>
        <v>1</v>
      </c>
      <c r="P22" s="745">
        <f>N22*N23*N24*N25</f>
        <v>1</v>
      </c>
      <c r="Q22" s="745">
        <f>O22*O23*O24*O25</f>
        <v>1</v>
      </c>
    </row>
    <row r="23" spans="1:17" ht="11.1" customHeight="1" x14ac:dyDescent="0.2">
      <c r="A23" s="37" t="s">
        <v>311</v>
      </c>
      <c r="B23" s="38" t="s">
        <v>10</v>
      </c>
      <c r="C23" s="77" t="s">
        <v>43</v>
      </c>
      <c r="D23" s="38" t="s">
        <v>44</v>
      </c>
      <c r="E23" s="38">
        <v>1</v>
      </c>
      <c r="F23" s="38" t="s">
        <v>45</v>
      </c>
      <c r="G23" s="42" t="s">
        <v>21</v>
      </c>
      <c r="H23" s="78" t="s">
        <v>15</v>
      </c>
      <c r="I23" s="696" t="str">
        <f>[1]Aquarum!I23</f>
        <v>sim</v>
      </c>
      <c r="J23" s="696">
        <f>[1]Aquarum!J23</f>
        <v>0</v>
      </c>
      <c r="K23" s="132" t="s">
        <v>48</v>
      </c>
      <c r="L23" s="80"/>
      <c r="N23" s="745">
        <f t="shared" si="0"/>
        <v>1</v>
      </c>
      <c r="O23" s="745">
        <f t="shared" si="0"/>
        <v>1</v>
      </c>
      <c r="P23" s="745"/>
      <c r="Q23" s="745"/>
    </row>
    <row r="24" spans="1:17" ht="11.1" customHeight="1" x14ac:dyDescent="0.2">
      <c r="A24" s="37" t="s">
        <v>311</v>
      </c>
      <c r="B24" s="38" t="s">
        <v>10</v>
      </c>
      <c r="C24" s="77" t="s">
        <v>43</v>
      </c>
      <c r="D24" s="38" t="s">
        <v>44</v>
      </c>
      <c r="E24" s="38">
        <v>1</v>
      </c>
      <c r="F24" s="38" t="s">
        <v>45</v>
      </c>
      <c r="G24" s="42" t="s">
        <v>19</v>
      </c>
      <c r="H24" s="78" t="s">
        <v>15</v>
      </c>
      <c r="I24" s="696" t="str">
        <f>[1]Aquarum!I24</f>
        <v>sim</v>
      </c>
      <c r="J24" s="696">
        <f>[1]Aquarum!J24</f>
        <v>0</v>
      </c>
      <c r="K24" s="132" t="s">
        <v>47</v>
      </c>
      <c r="L24" s="80"/>
      <c r="N24" s="745">
        <f t="shared" si="0"/>
        <v>1</v>
      </c>
      <c r="O24" s="745">
        <f t="shared" si="0"/>
        <v>1</v>
      </c>
      <c r="P24" s="745"/>
      <c r="Q24" s="745"/>
    </row>
    <row r="25" spans="1:17" ht="11.1" customHeight="1" x14ac:dyDescent="0.2">
      <c r="A25" s="37" t="s">
        <v>311</v>
      </c>
      <c r="B25" s="38" t="s">
        <v>10</v>
      </c>
      <c r="C25" s="77" t="s">
        <v>43</v>
      </c>
      <c r="D25" s="38" t="s">
        <v>44</v>
      </c>
      <c r="E25" s="38">
        <v>1</v>
      </c>
      <c r="F25" s="38" t="s">
        <v>45</v>
      </c>
      <c r="G25" s="42" t="s">
        <v>17</v>
      </c>
      <c r="H25" s="78" t="s">
        <v>15</v>
      </c>
      <c r="I25" s="696" t="str">
        <f>[1]Aquarum!I25</f>
        <v>sim</v>
      </c>
      <c r="J25" s="696">
        <f>[1]Aquarum!J25</f>
        <v>0</v>
      </c>
      <c r="K25" s="132" t="s">
        <v>46</v>
      </c>
      <c r="L25" s="81"/>
      <c r="N25" s="745">
        <f t="shared" si="0"/>
        <v>1</v>
      </c>
      <c r="O25" s="745">
        <f t="shared" si="0"/>
        <v>1</v>
      </c>
      <c r="P25" s="745"/>
      <c r="Q25" s="745"/>
    </row>
    <row r="26" spans="1:17" ht="11.1" customHeight="1" x14ac:dyDescent="0.2">
      <c r="A26" s="37" t="s">
        <v>311</v>
      </c>
      <c r="B26" s="38" t="s">
        <v>10</v>
      </c>
      <c r="C26" s="77" t="s">
        <v>43</v>
      </c>
      <c r="D26" s="38" t="s">
        <v>44</v>
      </c>
      <c r="E26" s="38">
        <v>2</v>
      </c>
      <c r="F26" s="38" t="s">
        <v>49</v>
      </c>
      <c r="G26" s="38" t="s">
        <v>14</v>
      </c>
      <c r="H26" s="78" t="s">
        <v>15</v>
      </c>
      <c r="I26" s="696" t="str">
        <f>[1]Aquarum!I26</f>
        <v>sim</v>
      </c>
      <c r="J26" s="696">
        <f>[1]Aquarum!J26</f>
        <v>0</v>
      </c>
      <c r="K26" s="132" t="s">
        <v>34</v>
      </c>
      <c r="L26" s="79" t="s">
        <v>15</v>
      </c>
      <c r="N26" s="745">
        <f t="shared" si="0"/>
        <v>1</v>
      </c>
      <c r="O26" s="745">
        <f t="shared" si="0"/>
        <v>1</v>
      </c>
      <c r="P26" s="745">
        <f>N26*N27*N28*N29</f>
        <v>1</v>
      </c>
      <c r="Q26" s="745">
        <f>O26*O27*O28*O29</f>
        <v>1</v>
      </c>
    </row>
    <row r="27" spans="1:17" ht="11.1" customHeight="1" x14ac:dyDescent="0.2">
      <c r="A27" s="37" t="s">
        <v>311</v>
      </c>
      <c r="B27" s="38" t="s">
        <v>10</v>
      </c>
      <c r="C27" s="77" t="s">
        <v>43</v>
      </c>
      <c r="D27" s="38" t="s">
        <v>44</v>
      </c>
      <c r="E27" s="38">
        <v>2</v>
      </c>
      <c r="F27" s="38" t="s">
        <v>49</v>
      </c>
      <c r="G27" s="42" t="s">
        <v>21</v>
      </c>
      <c r="H27" s="78" t="s">
        <v>15</v>
      </c>
      <c r="I27" s="696" t="str">
        <f>[1]Aquarum!I27</f>
        <v>sim</v>
      </c>
      <c r="J27" s="696">
        <f>[1]Aquarum!J27</f>
        <v>0</v>
      </c>
      <c r="K27" s="132" t="s">
        <v>52</v>
      </c>
      <c r="L27" s="80"/>
      <c r="N27" s="745">
        <f t="shared" si="0"/>
        <v>1</v>
      </c>
      <c r="O27" s="745">
        <f t="shared" si="0"/>
        <v>1</v>
      </c>
      <c r="P27" s="745"/>
      <c r="Q27" s="745"/>
    </row>
    <row r="28" spans="1:17" ht="11.1" customHeight="1" x14ac:dyDescent="0.2">
      <c r="A28" s="37" t="s">
        <v>311</v>
      </c>
      <c r="B28" s="38" t="s">
        <v>10</v>
      </c>
      <c r="C28" s="77" t="s">
        <v>43</v>
      </c>
      <c r="D28" s="38" t="s">
        <v>44</v>
      </c>
      <c r="E28" s="38">
        <v>2</v>
      </c>
      <c r="F28" s="38" t="s">
        <v>49</v>
      </c>
      <c r="G28" s="42" t="s">
        <v>19</v>
      </c>
      <c r="H28" s="78" t="s">
        <v>15</v>
      </c>
      <c r="I28" s="696" t="str">
        <f>[1]Aquarum!I28</f>
        <v>sim</v>
      </c>
      <c r="J28" s="696">
        <f>[1]Aquarum!J28</f>
        <v>0</v>
      </c>
      <c r="K28" s="132" t="s">
        <v>51</v>
      </c>
      <c r="L28" s="80"/>
      <c r="N28" s="745">
        <f t="shared" si="0"/>
        <v>1</v>
      </c>
      <c r="O28" s="745">
        <f t="shared" si="0"/>
        <v>1</v>
      </c>
      <c r="P28" s="745"/>
      <c r="Q28" s="745"/>
    </row>
    <row r="29" spans="1:17" ht="11.1" customHeight="1" x14ac:dyDescent="0.2">
      <c r="A29" s="37" t="s">
        <v>311</v>
      </c>
      <c r="B29" s="38" t="s">
        <v>10</v>
      </c>
      <c r="C29" s="77" t="s">
        <v>43</v>
      </c>
      <c r="D29" s="38" t="s">
        <v>44</v>
      </c>
      <c r="E29" s="38">
        <v>2</v>
      </c>
      <c r="F29" s="38" t="s">
        <v>49</v>
      </c>
      <c r="G29" s="42" t="s">
        <v>17</v>
      </c>
      <c r="H29" s="78" t="s">
        <v>15</v>
      </c>
      <c r="I29" s="696" t="str">
        <f>[1]Aquarum!I29</f>
        <v>sim</v>
      </c>
      <c r="J29" s="696">
        <f>[1]Aquarum!J29</f>
        <v>0</v>
      </c>
      <c r="K29" s="132" t="s">
        <v>50</v>
      </c>
      <c r="L29" s="81"/>
      <c r="N29" s="745">
        <f t="shared" si="0"/>
        <v>1</v>
      </c>
      <c r="O29" s="745">
        <f t="shared" si="0"/>
        <v>1</v>
      </c>
      <c r="P29" s="745"/>
      <c r="Q29" s="745"/>
    </row>
    <row r="30" spans="1:17" ht="11.1" customHeight="1" x14ac:dyDescent="0.2">
      <c r="A30" s="37" t="s">
        <v>311</v>
      </c>
      <c r="B30" s="38" t="s">
        <v>10</v>
      </c>
      <c r="C30" s="77" t="s">
        <v>43</v>
      </c>
      <c r="D30" s="38" t="s">
        <v>44</v>
      </c>
      <c r="E30" s="38">
        <v>3</v>
      </c>
      <c r="F30" s="38" t="s">
        <v>53</v>
      </c>
      <c r="G30" s="38" t="s">
        <v>14</v>
      </c>
      <c r="H30" s="78" t="s">
        <v>15</v>
      </c>
      <c r="I30" s="696" t="str">
        <f>[1]Aquarum!I30</f>
        <v>sim</v>
      </c>
      <c r="J30" s="696">
        <f>[1]Aquarum!J30</f>
        <v>0</v>
      </c>
      <c r="K30" s="132" t="s">
        <v>54</v>
      </c>
      <c r="L30" s="79" t="s">
        <v>15</v>
      </c>
      <c r="N30" s="745">
        <f t="shared" si="0"/>
        <v>1</v>
      </c>
      <c r="O30" s="745">
        <f t="shared" si="0"/>
        <v>1</v>
      </c>
      <c r="P30" s="745">
        <f>N30*N31*N32*N33</f>
        <v>1</v>
      </c>
      <c r="Q30" s="745">
        <f>O30*O31*O32*O33</f>
        <v>1</v>
      </c>
    </row>
    <row r="31" spans="1:17" ht="11.1" customHeight="1" x14ac:dyDescent="0.2">
      <c r="A31" s="37" t="s">
        <v>311</v>
      </c>
      <c r="B31" s="38" t="s">
        <v>10</v>
      </c>
      <c r="C31" s="77" t="s">
        <v>43</v>
      </c>
      <c r="D31" s="38" t="s">
        <v>44</v>
      </c>
      <c r="E31" s="38">
        <v>3</v>
      </c>
      <c r="F31" s="38" t="s">
        <v>53</v>
      </c>
      <c r="G31" s="42" t="s">
        <v>21</v>
      </c>
      <c r="H31" s="78" t="s">
        <v>15</v>
      </c>
      <c r="I31" s="696" t="str">
        <f>[1]Aquarum!I31</f>
        <v>sim</v>
      </c>
      <c r="J31" s="696">
        <f>[1]Aquarum!J31</f>
        <v>0</v>
      </c>
      <c r="K31" s="132" t="s">
        <v>57</v>
      </c>
      <c r="L31" s="80"/>
      <c r="N31" s="745">
        <f t="shared" si="0"/>
        <v>1</v>
      </c>
      <c r="O31" s="745">
        <f t="shared" si="0"/>
        <v>1</v>
      </c>
      <c r="P31" s="745"/>
      <c r="Q31" s="745"/>
    </row>
    <row r="32" spans="1:17" ht="11.1" customHeight="1" x14ac:dyDescent="0.2">
      <c r="A32" s="37" t="s">
        <v>311</v>
      </c>
      <c r="B32" s="38" t="s">
        <v>10</v>
      </c>
      <c r="C32" s="77" t="s">
        <v>43</v>
      </c>
      <c r="D32" s="38" t="s">
        <v>44</v>
      </c>
      <c r="E32" s="38">
        <v>3</v>
      </c>
      <c r="F32" s="38" t="s">
        <v>53</v>
      </c>
      <c r="G32" s="42" t="s">
        <v>19</v>
      </c>
      <c r="H32" s="78" t="s">
        <v>15</v>
      </c>
      <c r="I32" s="696" t="str">
        <f>[1]Aquarum!I32</f>
        <v>sim</v>
      </c>
      <c r="J32" s="696">
        <f>[1]Aquarum!J32</f>
        <v>0</v>
      </c>
      <c r="K32" s="132" t="s">
        <v>56</v>
      </c>
      <c r="L32" s="80"/>
      <c r="N32" s="745">
        <f t="shared" si="0"/>
        <v>1</v>
      </c>
      <c r="O32" s="745">
        <f t="shared" si="0"/>
        <v>1</v>
      </c>
      <c r="P32" s="745"/>
      <c r="Q32" s="745"/>
    </row>
    <row r="33" spans="1:17" ht="11.1" customHeight="1" x14ac:dyDescent="0.2">
      <c r="A33" s="37" t="s">
        <v>311</v>
      </c>
      <c r="B33" s="38" t="s">
        <v>10</v>
      </c>
      <c r="C33" s="77" t="s">
        <v>43</v>
      </c>
      <c r="D33" s="38" t="s">
        <v>44</v>
      </c>
      <c r="E33" s="38">
        <v>3</v>
      </c>
      <c r="F33" s="38" t="s">
        <v>53</v>
      </c>
      <c r="G33" s="42" t="s">
        <v>17</v>
      </c>
      <c r="H33" s="78" t="s">
        <v>15</v>
      </c>
      <c r="I33" s="696" t="str">
        <f>[1]Aquarum!I33</f>
        <v>sim</v>
      </c>
      <c r="J33" s="696">
        <f>[1]Aquarum!J33</f>
        <v>0</v>
      </c>
      <c r="K33" s="132" t="s">
        <v>55</v>
      </c>
      <c r="L33" s="81"/>
      <c r="N33" s="745">
        <f t="shared" si="0"/>
        <v>1</v>
      </c>
      <c r="O33" s="745">
        <f t="shared" si="0"/>
        <v>1</v>
      </c>
      <c r="P33" s="745"/>
      <c r="Q33" s="745"/>
    </row>
    <row r="34" spans="1:17" ht="11.1" customHeight="1" x14ac:dyDescent="0.2">
      <c r="A34" s="37" t="s">
        <v>311</v>
      </c>
      <c r="B34" s="38" t="s">
        <v>10</v>
      </c>
      <c r="C34" s="77" t="s">
        <v>43</v>
      </c>
      <c r="D34" s="38" t="s">
        <v>44</v>
      </c>
      <c r="E34" s="38">
        <v>4</v>
      </c>
      <c r="F34" s="38" t="s">
        <v>58</v>
      </c>
      <c r="G34" s="38" t="s">
        <v>14</v>
      </c>
      <c r="H34" s="78" t="s">
        <v>15</v>
      </c>
      <c r="I34" s="696" t="str">
        <f>[1]Aquarum!I34</f>
        <v>sim</v>
      </c>
      <c r="J34" s="696">
        <f>[1]Aquarum!J34</f>
        <v>0</v>
      </c>
      <c r="K34" s="132" t="s">
        <v>59</v>
      </c>
      <c r="L34" s="79" t="s">
        <v>23</v>
      </c>
      <c r="N34" s="745">
        <f t="shared" si="0"/>
        <v>1</v>
      </c>
      <c r="O34" s="745">
        <f t="shared" si="0"/>
        <v>1</v>
      </c>
      <c r="P34" s="745">
        <f>N34*N35*N36*N37</f>
        <v>0</v>
      </c>
      <c r="Q34" s="745">
        <f>O34*O35*O36*O37</f>
        <v>0</v>
      </c>
    </row>
    <row r="35" spans="1:17" ht="11.1" customHeight="1" x14ac:dyDescent="0.2">
      <c r="A35" s="37" t="s">
        <v>311</v>
      </c>
      <c r="B35" s="38" t="s">
        <v>10</v>
      </c>
      <c r="C35" s="77" t="s">
        <v>43</v>
      </c>
      <c r="D35" s="38" t="s">
        <v>44</v>
      </c>
      <c r="E35" s="38">
        <v>4</v>
      </c>
      <c r="F35" s="38" t="s">
        <v>58</v>
      </c>
      <c r="G35" s="42" t="s">
        <v>21</v>
      </c>
      <c r="H35" s="78" t="s">
        <v>15</v>
      </c>
      <c r="I35" s="696" t="str">
        <f>[1]Aquarum!I35</f>
        <v>sim</v>
      </c>
      <c r="J35" s="696">
        <f>[1]Aquarum!J35</f>
        <v>0</v>
      </c>
      <c r="K35" s="132" t="s">
        <v>61</v>
      </c>
      <c r="L35" s="80"/>
      <c r="N35" s="745">
        <f t="shared" si="0"/>
        <v>1</v>
      </c>
      <c r="O35" s="745">
        <f t="shared" si="0"/>
        <v>1</v>
      </c>
      <c r="P35" s="745"/>
      <c r="Q35" s="745"/>
    </row>
    <row r="36" spans="1:17" ht="11.1" customHeight="1" x14ac:dyDescent="0.2">
      <c r="A36" s="37" t="s">
        <v>311</v>
      </c>
      <c r="B36" s="38" t="s">
        <v>10</v>
      </c>
      <c r="C36" s="77" t="s">
        <v>43</v>
      </c>
      <c r="D36" s="38" t="s">
        <v>44</v>
      </c>
      <c r="E36" s="38">
        <v>4</v>
      </c>
      <c r="F36" s="38" t="s">
        <v>58</v>
      </c>
      <c r="G36" s="42" t="s">
        <v>19</v>
      </c>
      <c r="H36" s="78" t="s">
        <v>23</v>
      </c>
      <c r="I36" s="696" t="s">
        <v>106</v>
      </c>
      <c r="J36" s="696">
        <f>[1]Aquarum!J36</f>
        <v>0</v>
      </c>
      <c r="K36" s="132" t="s">
        <v>339</v>
      </c>
      <c r="L36" s="80"/>
      <c r="N36" s="745">
        <f t="shared" si="0"/>
        <v>0</v>
      </c>
      <c r="O36" s="745">
        <f t="shared" si="0"/>
        <v>0</v>
      </c>
      <c r="P36" s="745"/>
      <c r="Q36" s="745"/>
    </row>
    <row r="37" spans="1:17" ht="11.1" customHeight="1" x14ac:dyDescent="0.2">
      <c r="A37" s="37" t="s">
        <v>311</v>
      </c>
      <c r="B37" s="38" t="s">
        <v>10</v>
      </c>
      <c r="C37" s="77" t="s">
        <v>43</v>
      </c>
      <c r="D37" s="38" t="s">
        <v>44</v>
      </c>
      <c r="E37" s="38">
        <v>4</v>
      </c>
      <c r="F37" s="38" t="s">
        <v>58</v>
      </c>
      <c r="G37" s="42" t="s">
        <v>17</v>
      </c>
      <c r="H37" s="78" t="s">
        <v>15</v>
      </c>
      <c r="I37" s="696" t="str">
        <f>[1]Aquarum!I37</f>
        <v>sim</v>
      </c>
      <c r="J37" s="696">
        <f>[1]Aquarum!J37</f>
        <v>0</v>
      </c>
      <c r="K37" s="132" t="s">
        <v>60</v>
      </c>
      <c r="L37" s="81"/>
      <c r="N37" s="745">
        <f t="shared" si="0"/>
        <v>1</v>
      </c>
      <c r="O37" s="745">
        <f t="shared" si="0"/>
        <v>1</v>
      </c>
      <c r="P37" s="745"/>
      <c r="Q37" s="745"/>
    </row>
    <row r="38" spans="1:17" ht="11.1" customHeight="1" x14ac:dyDescent="0.2">
      <c r="A38" s="2" t="s">
        <v>311</v>
      </c>
      <c r="B38" s="17" t="s">
        <v>10</v>
      </c>
      <c r="C38" s="82" t="s">
        <v>62</v>
      </c>
      <c r="D38" s="17" t="s">
        <v>63</v>
      </c>
      <c r="E38" s="17">
        <v>1</v>
      </c>
      <c r="F38" s="17" t="s">
        <v>45</v>
      </c>
      <c r="G38" s="17" t="s">
        <v>14</v>
      </c>
      <c r="H38" s="83" t="s">
        <v>15</v>
      </c>
      <c r="I38" s="697" t="str">
        <f>[1]Aquarum!I38</f>
        <v>sim</v>
      </c>
      <c r="J38" s="697">
        <f>[1]Aquarum!J38</f>
        <v>0</v>
      </c>
      <c r="K38" s="133" t="s">
        <v>34</v>
      </c>
      <c r="L38" s="84" t="s">
        <v>15</v>
      </c>
      <c r="N38" s="745">
        <f t="shared" si="0"/>
        <v>1</v>
      </c>
      <c r="O38" s="745">
        <f t="shared" si="0"/>
        <v>1</v>
      </c>
      <c r="P38" s="745">
        <f>N38*N39*N40*N41</f>
        <v>1</v>
      </c>
      <c r="Q38" s="745">
        <f>O38*O39*O40*O41</f>
        <v>1</v>
      </c>
    </row>
    <row r="39" spans="1:17" ht="11.1" customHeight="1" x14ac:dyDescent="0.2">
      <c r="A39" s="2" t="s">
        <v>311</v>
      </c>
      <c r="B39" s="17" t="s">
        <v>10</v>
      </c>
      <c r="C39" s="82" t="s">
        <v>62</v>
      </c>
      <c r="D39" s="17" t="s">
        <v>63</v>
      </c>
      <c r="E39" s="17">
        <v>1</v>
      </c>
      <c r="F39" s="17" t="s">
        <v>45</v>
      </c>
      <c r="G39" s="21" t="s">
        <v>21</v>
      </c>
      <c r="H39" s="83" t="s">
        <v>15</v>
      </c>
      <c r="I39" s="697" t="str">
        <f>[1]Aquarum!I39</f>
        <v>sim</v>
      </c>
      <c r="J39" s="697">
        <f>[1]Aquarum!J39</f>
        <v>0</v>
      </c>
      <c r="K39" s="133" t="s">
        <v>65</v>
      </c>
      <c r="L39" s="85"/>
      <c r="N39" s="745">
        <f t="shared" si="0"/>
        <v>1</v>
      </c>
      <c r="O39" s="745">
        <f t="shared" si="0"/>
        <v>1</v>
      </c>
      <c r="P39" s="745"/>
      <c r="Q39" s="745"/>
    </row>
    <row r="40" spans="1:17" ht="11.1" customHeight="1" x14ac:dyDescent="0.2">
      <c r="A40" s="2" t="s">
        <v>311</v>
      </c>
      <c r="B40" s="17" t="s">
        <v>10</v>
      </c>
      <c r="C40" s="82" t="s">
        <v>62</v>
      </c>
      <c r="D40" s="17" t="s">
        <v>63</v>
      </c>
      <c r="E40" s="17">
        <v>1</v>
      </c>
      <c r="F40" s="17" t="s">
        <v>45</v>
      </c>
      <c r="G40" s="21" t="s">
        <v>19</v>
      </c>
      <c r="H40" s="83" t="s">
        <v>15</v>
      </c>
      <c r="I40" s="697" t="str">
        <f>[1]Aquarum!I40</f>
        <v>sim</v>
      </c>
      <c r="J40" s="697">
        <f>[1]Aquarum!J40</f>
        <v>0</v>
      </c>
      <c r="K40" s="133" t="s">
        <v>64</v>
      </c>
      <c r="L40" s="85"/>
      <c r="N40" s="745">
        <f t="shared" si="0"/>
        <v>1</v>
      </c>
      <c r="O40" s="745">
        <f t="shared" si="0"/>
        <v>1</v>
      </c>
      <c r="P40" s="745"/>
      <c r="Q40" s="745"/>
    </row>
    <row r="41" spans="1:17" ht="11.1" customHeight="1" x14ac:dyDescent="0.2">
      <c r="A41" s="2" t="s">
        <v>311</v>
      </c>
      <c r="B41" s="17" t="s">
        <v>10</v>
      </c>
      <c r="C41" s="82" t="s">
        <v>62</v>
      </c>
      <c r="D41" s="17" t="s">
        <v>63</v>
      </c>
      <c r="E41" s="17">
        <v>1</v>
      </c>
      <c r="F41" s="17" t="s">
        <v>45</v>
      </c>
      <c r="G41" s="21" t="s">
        <v>17</v>
      </c>
      <c r="H41" s="83" t="s">
        <v>15</v>
      </c>
      <c r="I41" s="697" t="str">
        <f>[1]Aquarum!I41</f>
        <v>sim</v>
      </c>
      <c r="J41" s="697">
        <f>[1]Aquarum!J41</f>
        <v>0</v>
      </c>
      <c r="K41" s="133" t="s">
        <v>50</v>
      </c>
      <c r="L41" s="86"/>
      <c r="N41" s="745">
        <f t="shared" si="0"/>
        <v>1</v>
      </c>
      <c r="O41" s="745">
        <f t="shared" si="0"/>
        <v>1</v>
      </c>
      <c r="P41" s="745"/>
      <c r="Q41" s="745"/>
    </row>
    <row r="42" spans="1:17" ht="11.1" customHeight="1" x14ac:dyDescent="0.2">
      <c r="A42" s="2" t="s">
        <v>311</v>
      </c>
      <c r="B42" s="17" t="s">
        <v>10</v>
      </c>
      <c r="C42" s="82" t="s">
        <v>62</v>
      </c>
      <c r="D42" s="17" t="s">
        <v>63</v>
      </c>
      <c r="E42" s="17">
        <v>2</v>
      </c>
      <c r="F42" s="17" t="s">
        <v>49</v>
      </c>
      <c r="G42" s="17" t="s">
        <v>14</v>
      </c>
      <c r="H42" s="83" t="s">
        <v>15</v>
      </c>
      <c r="I42" s="697" t="str">
        <f>[1]Aquarum!I42</f>
        <v>sim</v>
      </c>
      <c r="J42" s="697">
        <f>[1]Aquarum!J42</f>
        <v>0</v>
      </c>
      <c r="K42" s="133" t="s">
        <v>34</v>
      </c>
      <c r="L42" s="84" t="s">
        <v>15</v>
      </c>
      <c r="N42" s="745">
        <f t="shared" si="0"/>
        <v>1</v>
      </c>
      <c r="O42" s="745">
        <f t="shared" si="0"/>
        <v>1</v>
      </c>
      <c r="P42" s="745">
        <f>N42*N43*N44*N45</f>
        <v>1</v>
      </c>
      <c r="Q42" s="745">
        <f>O42*O43*O44*O45</f>
        <v>1</v>
      </c>
    </row>
    <row r="43" spans="1:17" ht="11.1" customHeight="1" x14ac:dyDescent="0.2">
      <c r="A43" s="2" t="s">
        <v>311</v>
      </c>
      <c r="B43" s="17" t="s">
        <v>10</v>
      </c>
      <c r="C43" s="82" t="s">
        <v>62</v>
      </c>
      <c r="D43" s="17" t="s">
        <v>63</v>
      </c>
      <c r="E43" s="17">
        <v>2</v>
      </c>
      <c r="F43" s="17" t="s">
        <v>49</v>
      </c>
      <c r="G43" s="21" t="s">
        <v>21</v>
      </c>
      <c r="H43" s="83" t="s">
        <v>15</v>
      </c>
      <c r="I43" s="697" t="str">
        <f>[1]Aquarum!I43</f>
        <v>sim</v>
      </c>
      <c r="J43" s="697">
        <f>[1]Aquarum!J43</f>
        <v>0</v>
      </c>
      <c r="K43" s="133" t="s">
        <v>68</v>
      </c>
      <c r="L43" s="85"/>
      <c r="N43" s="745">
        <f t="shared" si="0"/>
        <v>1</v>
      </c>
      <c r="O43" s="745">
        <f t="shared" si="0"/>
        <v>1</v>
      </c>
      <c r="P43" s="745"/>
      <c r="Q43" s="745"/>
    </row>
    <row r="44" spans="1:17" ht="11.1" customHeight="1" x14ac:dyDescent="0.2">
      <c r="A44" s="2" t="s">
        <v>311</v>
      </c>
      <c r="B44" s="17" t="s">
        <v>10</v>
      </c>
      <c r="C44" s="82" t="s">
        <v>62</v>
      </c>
      <c r="D44" s="17" t="s">
        <v>63</v>
      </c>
      <c r="E44" s="17">
        <v>2</v>
      </c>
      <c r="F44" s="17" t="s">
        <v>49</v>
      </c>
      <c r="G44" s="21" t="s">
        <v>19</v>
      </c>
      <c r="H44" s="83" t="s">
        <v>15</v>
      </c>
      <c r="I44" s="697" t="str">
        <f>[1]Aquarum!I44</f>
        <v>sim</v>
      </c>
      <c r="J44" s="697">
        <f>[1]Aquarum!J44</f>
        <v>0</v>
      </c>
      <c r="K44" s="133" t="s">
        <v>67</v>
      </c>
      <c r="L44" s="85"/>
      <c r="N44" s="745">
        <f t="shared" si="0"/>
        <v>1</v>
      </c>
      <c r="O44" s="745">
        <f t="shared" si="0"/>
        <v>1</v>
      </c>
      <c r="P44" s="745"/>
      <c r="Q44" s="745"/>
    </row>
    <row r="45" spans="1:17" ht="11.1" customHeight="1" x14ac:dyDescent="0.2">
      <c r="A45" s="2" t="s">
        <v>311</v>
      </c>
      <c r="B45" s="17" t="s">
        <v>10</v>
      </c>
      <c r="C45" s="82" t="s">
        <v>62</v>
      </c>
      <c r="D45" s="17" t="s">
        <v>63</v>
      </c>
      <c r="E45" s="17">
        <v>2</v>
      </c>
      <c r="F45" s="17" t="s">
        <v>49</v>
      </c>
      <c r="G45" s="21" t="s">
        <v>17</v>
      </c>
      <c r="H45" s="83" t="s">
        <v>15</v>
      </c>
      <c r="I45" s="697" t="str">
        <f>[1]Aquarum!I45</f>
        <v>sim</v>
      </c>
      <c r="J45" s="697">
        <f>[1]Aquarum!J45</f>
        <v>0</v>
      </c>
      <c r="K45" s="133" t="s">
        <v>66</v>
      </c>
      <c r="L45" s="86"/>
      <c r="N45" s="745">
        <f t="shared" si="0"/>
        <v>1</v>
      </c>
      <c r="O45" s="745">
        <f t="shared" si="0"/>
        <v>1</v>
      </c>
      <c r="P45" s="745"/>
      <c r="Q45" s="745"/>
    </row>
    <row r="46" spans="1:17" ht="11.1" customHeight="1" x14ac:dyDescent="0.2">
      <c r="A46" s="2" t="s">
        <v>311</v>
      </c>
      <c r="B46" s="17" t="s">
        <v>10</v>
      </c>
      <c r="C46" s="82" t="s">
        <v>62</v>
      </c>
      <c r="D46" s="17" t="s">
        <v>63</v>
      </c>
      <c r="E46" s="17">
        <v>3</v>
      </c>
      <c r="F46" s="17" t="s">
        <v>53</v>
      </c>
      <c r="G46" s="17" t="s">
        <v>14</v>
      </c>
      <c r="H46" s="83" t="s">
        <v>15</v>
      </c>
      <c r="I46" s="697" t="str">
        <f>[1]Aquarum!I46</f>
        <v>sim</v>
      </c>
      <c r="J46" s="697">
        <f>[1]Aquarum!J46</f>
        <v>0</v>
      </c>
      <c r="K46" s="133" t="s">
        <v>69</v>
      </c>
      <c r="L46" s="84" t="s">
        <v>15</v>
      </c>
      <c r="N46" s="745">
        <f t="shared" si="0"/>
        <v>1</v>
      </c>
      <c r="O46" s="745">
        <f t="shared" si="0"/>
        <v>1</v>
      </c>
      <c r="P46" s="745">
        <f>N46*N47*N48*N49</f>
        <v>1</v>
      </c>
      <c r="Q46" s="745">
        <f>O46*O47*O48*O49</f>
        <v>1</v>
      </c>
    </row>
    <row r="47" spans="1:17" ht="11.1" customHeight="1" x14ac:dyDescent="0.2">
      <c r="A47" s="2" t="s">
        <v>311</v>
      </c>
      <c r="B47" s="17" t="s">
        <v>10</v>
      </c>
      <c r="C47" s="82" t="s">
        <v>62</v>
      </c>
      <c r="D47" s="17" t="s">
        <v>63</v>
      </c>
      <c r="E47" s="17">
        <v>3</v>
      </c>
      <c r="F47" s="17" t="s">
        <v>53</v>
      </c>
      <c r="G47" s="21" t="s">
        <v>21</v>
      </c>
      <c r="H47" s="83" t="s">
        <v>15</v>
      </c>
      <c r="I47" s="697" t="str">
        <f>[1]Aquarum!I47</f>
        <v>sim</v>
      </c>
      <c r="J47" s="697">
        <f>[1]Aquarum!J47</f>
        <v>0</v>
      </c>
      <c r="K47" s="133" t="s">
        <v>71</v>
      </c>
      <c r="L47" s="85"/>
      <c r="N47" s="745">
        <f t="shared" si="0"/>
        <v>1</v>
      </c>
      <c r="O47" s="745">
        <f t="shared" si="0"/>
        <v>1</v>
      </c>
      <c r="P47" s="745"/>
      <c r="Q47" s="745"/>
    </row>
    <row r="48" spans="1:17" ht="11.1" customHeight="1" x14ac:dyDescent="0.2">
      <c r="A48" s="2" t="s">
        <v>311</v>
      </c>
      <c r="B48" s="17" t="s">
        <v>10</v>
      </c>
      <c r="C48" s="82" t="s">
        <v>62</v>
      </c>
      <c r="D48" s="17" t="s">
        <v>63</v>
      </c>
      <c r="E48" s="17">
        <v>3</v>
      </c>
      <c r="F48" s="17" t="s">
        <v>53</v>
      </c>
      <c r="G48" s="21" t="s">
        <v>19</v>
      </c>
      <c r="H48" s="83" t="s">
        <v>15</v>
      </c>
      <c r="I48" s="697" t="str">
        <f>[1]Aquarum!I48</f>
        <v>sim</v>
      </c>
      <c r="J48" s="697">
        <f>[1]Aquarum!J48</f>
        <v>0</v>
      </c>
      <c r="K48" s="133" t="s">
        <v>70</v>
      </c>
      <c r="L48" s="85"/>
      <c r="N48" s="745">
        <f t="shared" si="0"/>
        <v>1</v>
      </c>
      <c r="O48" s="745">
        <f t="shared" si="0"/>
        <v>1</v>
      </c>
      <c r="P48" s="745"/>
      <c r="Q48" s="745"/>
    </row>
    <row r="49" spans="1:17" ht="11.1" customHeight="1" x14ac:dyDescent="0.2">
      <c r="A49" s="2" t="s">
        <v>311</v>
      </c>
      <c r="B49" s="17" t="s">
        <v>10</v>
      </c>
      <c r="C49" s="82" t="s">
        <v>62</v>
      </c>
      <c r="D49" s="17" t="s">
        <v>63</v>
      </c>
      <c r="E49" s="17">
        <v>3</v>
      </c>
      <c r="F49" s="17" t="s">
        <v>53</v>
      </c>
      <c r="G49" s="21" t="s">
        <v>17</v>
      </c>
      <c r="H49" s="83" t="s">
        <v>15</v>
      </c>
      <c r="I49" s="697" t="str">
        <f>[1]Aquarum!I49</f>
        <v>sim</v>
      </c>
      <c r="J49" s="697">
        <f>[1]Aquarum!J49</f>
        <v>0</v>
      </c>
      <c r="K49" s="133" t="s">
        <v>1042</v>
      </c>
      <c r="L49" s="86"/>
      <c r="N49" s="745">
        <f t="shared" si="0"/>
        <v>1</v>
      </c>
      <c r="O49" s="745">
        <f t="shared" si="0"/>
        <v>1</v>
      </c>
      <c r="P49" s="745"/>
      <c r="Q49" s="745"/>
    </row>
    <row r="50" spans="1:17" ht="11.1" customHeight="1" x14ac:dyDescent="0.2">
      <c r="A50" s="2" t="s">
        <v>311</v>
      </c>
      <c r="B50" s="17" t="s">
        <v>10</v>
      </c>
      <c r="C50" s="82" t="s">
        <v>62</v>
      </c>
      <c r="D50" s="17" t="s">
        <v>63</v>
      </c>
      <c r="E50" s="17">
        <v>4</v>
      </c>
      <c r="F50" s="17" t="s">
        <v>72</v>
      </c>
      <c r="G50" s="17" t="s">
        <v>14</v>
      </c>
      <c r="H50" s="83" t="s">
        <v>15</v>
      </c>
      <c r="I50" s="697" t="str">
        <f>[1]Aquarum!I50</f>
        <v>sim</v>
      </c>
      <c r="J50" s="697">
        <f>[1]Aquarum!J50</f>
        <v>0</v>
      </c>
      <c r="K50" s="133" t="s">
        <v>73</v>
      </c>
      <c r="L50" s="84" t="s">
        <v>15</v>
      </c>
      <c r="N50" s="745">
        <f t="shared" si="0"/>
        <v>1</v>
      </c>
      <c r="O50" s="745">
        <f t="shared" si="0"/>
        <v>1</v>
      </c>
      <c r="P50" s="745">
        <f>N50*N51*N52*N53</f>
        <v>1</v>
      </c>
      <c r="Q50" s="745">
        <f>O50*O51*O52*O53</f>
        <v>1</v>
      </c>
    </row>
    <row r="51" spans="1:17" ht="11.1" customHeight="1" x14ac:dyDescent="0.2">
      <c r="A51" s="2" t="s">
        <v>311</v>
      </c>
      <c r="B51" s="17" t="s">
        <v>10</v>
      </c>
      <c r="C51" s="82" t="s">
        <v>62</v>
      </c>
      <c r="D51" s="17" t="s">
        <v>63</v>
      </c>
      <c r="E51" s="17">
        <v>4</v>
      </c>
      <c r="F51" s="17" t="s">
        <v>72</v>
      </c>
      <c r="G51" s="21" t="s">
        <v>21</v>
      </c>
      <c r="H51" s="83" t="s">
        <v>15</v>
      </c>
      <c r="I51" s="697" t="str">
        <f>[1]Aquarum!I51</f>
        <v>sim</v>
      </c>
      <c r="J51" s="697">
        <f>[1]Aquarum!J51</f>
        <v>0</v>
      </c>
      <c r="K51" s="133" t="s">
        <v>76</v>
      </c>
      <c r="L51" s="85"/>
      <c r="N51" s="745">
        <f t="shared" si="0"/>
        <v>1</v>
      </c>
      <c r="O51" s="745">
        <f t="shared" si="0"/>
        <v>1</v>
      </c>
      <c r="P51" s="745"/>
      <c r="Q51" s="745"/>
    </row>
    <row r="52" spans="1:17" ht="11.1" customHeight="1" x14ac:dyDescent="0.2">
      <c r="A52" s="2" t="s">
        <v>311</v>
      </c>
      <c r="B52" s="17" t="s">
        <v>10</v>
      </c>
      <c r="C52" s="82" t="s">
        <v>62</v>
      </c>
      <c r="D52" s="17" t="s">
        <v>63</v>
      </c>
      <c r="E52" s="17">
        <v>4</v>
      </c>
      <c r="F52" s="17" t="s">
        <v>72</v>
      </c>
      <c r="G52" s="21" t="s">
        <v>19</v>
      </c>
      <c r="H52" s="83" t="s">
        <v>15</v>
      </c>
      <c r="I52" s="697" t="str">
        <f>[1]Aquarum!I52</f>
        <v>sim</v>
      </c>
      <c r="J52" s="697">
        <f>[1]Aquarum!J52</f>
        <v>0</v>
      </c>
      <c r="K52" s="133" t="s">
        <v>75</v>
      </c>
      <c r="L52" s="85"/>
      <c r="N52" s="745">
        <f t="shared" si="0"/>
        <v>1</v>
      </c>
      <c r="O52" s="745">
        <f t="shared" si="0"/>
        <v>1</v>
      </c>
      <c r="P52" s="745"/>
      <c r="Q52" s="745"/>
    </row>
    <row r="53" spans="1:17" ht="11.1" customHeight="1" x14ac:dyDescent="0.2">
      <c r="A53" s="2" t="s">
        <v>311</v>
      </c>
      <c r="B53" s="17" t="s">
        <v>10</v>
      </c>
      <c r="C53" s="82" t="s">
        <v>62</v>
      </c>
      <c r="D53" s="17" t="s">
        <v>63</v>
      </c>
      <c r="E53" s="17">
        <v>4</v>
      </c>
      <c r="F53" s="17" t="s">
        <v>72</v>
      </c>
      <c r="G53" s="21" t="s">
        <v>17</v>
      </c>
      <c r="H53" s="83" t="s">
        <v>15</v>
      </c>
      <c r="I53" s="697" t="str">
        <f>[1]Aquarum!I53</f>
        <v>sim</v>
      </c>
      <c r="J53" s="697">
        <f>[1]Aquarum!J53</f>
        <v>0</v>
      </c>
      <c r="K53" s="133" t="s">
        <v>74</v>
      </c>
      <c r="L53" s="86"/>
      <c r="N53" s="745">
        <f t="shared" si="0"/>
        <v>1</v>
      </c>
      <c r="O53" s="745">
        <f t="shared" si="0"/>
        <v>1</v>
      </c>
      <c r="P53" s="745"/>
      <c r="Q53" s="745"/>
    </row>
    <row r="54" spans="1:17" ht="11.1" customHeight="1" x14ac:dyDescent="0.2">
      <c r="A54" s="24" t="s">
        <v>311</v>
      </c>
      <c r="B54" s="25" t="s">
        <v>10</v>
      </c>
      <c r="C54" s="87" t="s">
        <v>77</v>
      </c>
      <c r="D54" s="25" t="s">
        <v>78</v>
      </c>
      <c r="E54" s="25">
        <v>1</v>
      </c>
      <c r="F54" s="25" t="s">
        <v>79</v>
      </c>
      <c r="G54" s="25" t="s">
        <v>14</v>
      </c>
      <c r="H54" s="88" t="s">
        <v>15</v>
      </c>
      <c r="I54" s="698" t="str">
        <f>[1]Aquarum!I54</f>
        <v>sim</v>
      </c>
      <c r="J54" s="698">
        <f>[1]Aquarum!J54</f>
        <v>0</v>
      </c>
      <c r="K54" s="134" t="s">
        <v>34</v>
      </c>
      <c r="L54" s="89" t="s">
        <v>15</v>
      </c>
      <c r="N54" s="745">
        <f t="shared" si="0"/>
        <v>1</v>
      </c>
      <c r="O54" s="745">
        <f t="shared" si="0"/>
        <v>1</v>
      </c>
      <c r="P54" s="745">
        <f>N54*N55*N56*N57</f>
        <v>1</v>
      </c>
      <c r="Q54" s="745">
        <f>O54*O55*O56*O57</f>
        <v>1</v>
      </c>
    </row>
    <row r="55" spans="1:17" ht="11.1" customHeight="1" x14ac:dyDescent="0.2">
      <c r="A55" s="24" t="s">
        <v>311</v>
      </c>
      <c r="B55" s="25" t="s">
        <v>10</v>
      </c>
      <c r="C55" s="87" t="s">
        <v>77</v>
      </c>
      <c r="D55" s="25" t="s">
        <v>78</v>
      </c>
      <c r="E55" s="25">
        <v>1</v>
      </c>
      <c r="F55" s="25" t="s">
        <v>79</v>
      </c>
      <c r="G55" s="24" t="s">
        <v>21</v>
      </c>
      <c r="H55" s="88" t="s">
        <v>15</v>
      </c>
      <c r="I55" s="698" t="str">
        <f>[1]Aquarum!I55</f>
        <v>sim</v>
      </c>
      <c r="J55" s="698">
        <f>[1]Aquarum!J55</f>
        <v>0</v>
      </c>
      <c r="K55" s="134" t="s">
        <v>81</v>
      </c>
      <c r="L55" s="90"/>
      <c r="N55" s="745">
        <f t="shared" si="0"/>
        <v>1</v>
      </c>
      <c r="O55" s="745">
        <f t="shared" si="0"/>
        <v>1</v>
      </c>
      <c r="P55" s="745"/>
      <c r="Q55" s="745"/>
    </row>
    <row r="56" spans="1:17" ht="11.1" customHeight="1" x14ac:dyDescent="0.2">
      <c r="A56" s="24" t="s">
        <v>311</v>
      </c>
      <c r="B56" s="25" t="s">
        <v>10</v>
      </c>
      <c r="C56" s="87" t="s">
        <v>77</v>
      </c>
      <c r="D56" s="25" t="s">
        <v>78</v>
      </c>
      <c r="E56" s="25">
        <v>1</v>
      </c>
      <c r="F56" s="25" t="s">
        <v>79</v>
      </c>
      <c r="G56" s="24" t="s">
        <v>19</v>
      </c>
      <c r="H56" s="88" t="s">
        <v>15</v>
      </c>
      <c r="I56" s="698" t="str">
        <f>[1]Aquarum!I56</f>
        <v>sim</v>
      </c>
      <c r="J56" s="698">
        <f>[1]Aquarum!J56</f>
        <v>0</v>
      </c>
      <c r="K56" s="134" t="s">
        <v>80</v>
      </c>
      <c r="L56" s="90"/>
      <c r="N56" s="745">
        <f t="shared" si="0"/>
        <v>1</v>
      </c>
      <c r="O56" s="745">
        <f t="shared" si="0"/>
        <v>1</v>
      </c>
      <c r="P56" s="745"/>
      <c r="Q56" s="745"/>
    </row>
    <row r="57" spans="1:17" ht="11.1" customHeight="1" x14ac:dyDescent="0.2">
      <c r="A57" s="24" t="s">
        <v>311</v>
      </c>
      <c r="B57" s="25" t="s">
        <v>10</v>
      </c>
      <c r="C57" s="87" t="s">
        <v>77</v>
      </c>
      <c r="D57" s="25" t="s">
        <v>78</v>
      </c>
      <c r="E57" s="25">
        <v>1</v>
      </c>
      <c r="F57" s="25" t="s">
        <v>79</v>
      </c>
      <c r="G57" s="24" t="s">
        <v>17</v>
      </c>
      <c r="H57" s="88" t="s">
        <v>15</v>
      </c>
      <c r="I57" s="698" t="str">
        <f>[1]Aquarum!I57</f>
        <v>sim</v>
      </c>
      <c r="J57" s="698">
        <f>[1]Aquarum!J57</f>
        <v>0</v>
      </c>
      <c r="K57" s="134" t="s">
        <v>50</v>
      </c>
      <c r="L57" s="91"/>
      <c r="N57" s="745">
        <f t="shared" si="0"/>
        <v>1</v>
      </c>
      <c r="O57" s="745">
        <f t="shared" si="0"/>
        <v>1</v>
      </c>
      <c r="P57" s="745"/>
      <c r="Q57" s="745"/>
    </row>
    <row r="58" spans="1:17" ht="11.1" customHeight="1" x14ac:dyDescent="0.2">
      <c r="A58" s="24" t="s">
        <v>311</v>
      </c>
      <c r="B58" s="25" t="s">
        <v>10</v>
      </c>
      <c r="C58" s="87" t="s">
        <v>77</v>
      </c>
      <c r="D58" s="25" t="s">
        <v>78</v>
      </c>
      <c r="E58" s="25">
        <v>2</v>
      </c>
      <c r="F58" s="25" t="s">
        <v>82</v>
      </c>
      <c r="G58" s="25" t="s">
        <v>14</v>
      </c>
      <c r="H58" s="88" t="s">
        <v>15</v>
      </c>
      <c r="I58" s="698" t="str">
        <f>[1]Aquarum!I58</f>
        <v>sim</v>
      </c>
      <c r="J58" s="698">
        <f>[1]Aquarum!J58</f>
        <v>0</v>
      </c>
      <c r="K58" s="134" t="s">
        <v>34</v>
      </c>
      <c r="L58" s="89" t="s">
        <v>23</v>
      </c>
      <c r="N58" s="745">
        <f t="shared" si="0"/>
        <v>1</v>
      </c>
      <c r="O58" s="745">
        <f t="shared" si="0"/>
        <v>1</v>
      </c>
      <c r="P58" s="745">
        <f>N58*N59*N60*N61</f>
        <v>0</v>
      </c>
      <c r="Q58" s="745">
        <f>O58*O59*O60*O61</f>
        <v>0</v>
      </c>
    </row>
    <row r="59" spans="1:17" ht="11.1" customHeight="1" x14ac:dyDescent="0.2">
      <c r="A59" s="24" t="s">
        <v>311</v>
      </c>
      <c r="B59" s="25" t="s">
        <v>10</v>
      </c>
      <c r="C59" s="87" t="s">
        <v>77</v>
      </c>
      <c r="D59" s="25" t="s">
        <v>78</v>
      </c>
      <c r="E59" s="25">
        <v>2</v>
      </c>
      <c r="F59" s="25" t="s">
        <v>82</v>
      </c>
      <c r="G59" s="24" t="s">
        <v>21</v>
      </c>
      <c r="H59" s="88" t="s">
        <v>23</v>
      </c>
      <c r="I59" s="698" t="s">
        <v>106</v>
      </c>
      <c r="J59" s="698"/>
      <c r="K59" s="134" t="s">
        <v>85</v>
      </c>
      <c r="L59" s="90"/>
      <c r="N59" s="745">
        <f t="shared" si="0"/>
        <v>0</v>
      </c>
      <c r="O59" s="745">
        <f t="shared" si="0"/>
        <v>0</v>
      </c>
      <c r="P59" s="745"/>
      <c r="Q59" s="745"/>
    </row>
    <row r="60" spans="1:17" ht="11.1" customHeight="1" x14ac:dyDescent="0.2">
      <c r="A60" s="24" t="s">
        <v>311</v>
      </c>
      <c r="B60" s="25" t="s">
        <v>10</v>
      </c>
      <c r="C60" s="87" t="s">
        <v>77</v>
      </c>
      <c r="D60" s="25" t="s">
        <v>78</v>
      </c>
      <c r="E60" s="25">
        <v>2</v>
      </c>
      <c r="F60" s="25" t="s">
        <v>82</v>
      </c>
      <c r="G60" s="24" t="s">
        <v>19</v>
      </c>
      <c r="H60" s="88" t="s">
        <v>23</v>
      </c>
      <c r="I60" s="698" t="s">
        <v>106</v>
      </c>
      <c r="J60" s="698">
        <f>[1]Aquarum!J60</f>
        <v>0</v>
      </c>
      <c r="K60" s="134" t="s">
        <v>84</v>
      </c>
      <c r="L60" s="90"/>
      <c r="N60" s="745">
        <f t="shared" si="0"/>
        <v>0</v>
      </c>
      <c r="O60" s="745">
        <f t="shared" si="0"/>
        <v>0</v>
      </c>
      <c r="P60" s="745"/>
      <c r="Q60" s="745"/>
    </row>
    <row r="61" spans="1:17" ht="11.1" customHeight="1" x14ac:dyDescent="0.2">
      <c r="A61" s="24" t="s">
        <v>311</v>
      </c>
      <c r="B61" s="25" t="s">
        <v>10</v>
      </c>
      <c r="C61" s="87" t="s">
        <v>77</v>
      </c>
      <c r="D61" s="25" t="s">
        <v>78</v>
      </c>
      <c r="E61" s="25">
        <v>2</v>
      </c>
      <c r="F61" s="25" t="s">
        <v>82</v>
      </c>
      <c r="G61" s="24" t="s">
        <v>17</v>
      </c>
      <c r="H61" s="88" t="s">
        <v>23</v>
      </c>
      <c r="I61" s="698" t="s">
        <v>106</v>
      </c>
      <c r="J61" s="698">
        <f>[1]Aquarum!J61</f>
        <v>0</v>
      </c>
      <c r="K61" s="134" t="s">
        <v>83</v>
      </c>
      <c r="L61" s="91"/>
      <c r="N61" s="745">
        <f t="shared" si="0"/>
        <v>0</v>
      </c>
      <c r="O61" s="745">
        <f t="shared" si="0"/>
        <v>0</v>
      </c>
      <c r="P61" s="745"/>
      <c r="Q61" s="745"/>
    </row>
    <row r="62" spans="1:17" ht="11.1" customHeight="1" x14ac:dyDescent="0.2">
      <c r="A62" s="24" t="s">
        <v>311</v>
      </c>
      <c r="B62" s="25" t="s">
        <v>10</v>
      </c>
      <c r="C62" s="87" t="s">
        <v>77</v>
      </c>
      <c r="D62" s="25" t="s">
        <v>78</v>
      </c>
      <c r="E62" s="25">
        <v>3</v>
      </c>
      <c r="F62" s="25" t="s">
        <v>86</v>
      </c>
      <c r="G62" s="25" t="s">
        <v>14</v>
      </c>
      <c r="H62" s="88" t="s">
        <v>15</v>
      </c>
      <c r="I62" s="698" t="str">
        <f>[1]Aquarum!I62</f>
        <v>sim</v>
      </c>
      <c r="J62" s="698">
        <f>[1]Aquarum!J62</f>
        <v>0</v>
      </c>
      <c r="K62" s="134" t="s">
        <v>87</v>
      </c>
      <c r="L62" s="89" t="s">
        <v>15</v>
      </c>
      <c r="N62" s="745">
        <f t="shared" si="0"/>
        <v>1</v>
      </c>
      <c r="O62" s="745">
        <f t="shared" si="0"/>
        <v>1</v>
      </c>
      <c r="P62" s="745">
        <f>N62*N63*N64*N65</f>
        <v>1</v>
      </c>
      <c r="Q62" s="745">
        <f>O62*O63*O64*O65</f>
        <v>1</v>
      </c>
    </row>
    <row r="63" spans="1:17" ht="11.1" customHeight="1" x14ac:dyDescent="0.2">
      <c r="A63" s="24" t="s">
        <v>311</v>
      </c>
      <c r="B63" s="25" t="s">
        <v>10</v>
      </c>
      <c r="C63" s="87" t="s">
        <v>77</v>
      </c>
      <c r="D63" s="25" t="s">
        <v>78</v>
      </c>
      <c r="E63" s="25">
        <v>3</v>
      </c>
      <c r="F63" s="25" t="s">
        <v>86</v>
      </c>
      <c r="G63" s="24" t="s">
        <v>21</v>
      </c>
      <c r="H63" s="88" t="s">
        <v>15</v>
      </c>
      <c r="I63" s="698" t="str">
        <f>[1]Aquarum!I63</f>
        <v>sim</v>
      </c>
      <c r="J63" s="698">
        <f>[1]Aquarum!J63</f>
        <v>0</v>
      </c>
      <c r="K63" s="134" t="s">
        <v>89</v>
      </c>
      <c r="L63" s="90"/>
      <c r="N63" s="745">
        <f t="shared" si="0"/>
        <v>1</v>
      </c>
      <c r="O63" s="745">
        <f t="shared" si="0"/>
        <v>1</v>
      </c>
      <c r="P63" s="745"/>
      <c r="Q63" s="745"/>
    </row>
    <row r="64" spans="1:17" ht="11.1" customHeight="1" x14ac:dyDescent="0.2">
      <c r="A64" s="24" t="s">
        <v>311</v>
      </c>
      <c r="B64" s="25" t="s">
        <v>10</v>
      </c>
      <c r="C64" s="87" t="s">
        <v>77</v>
      </c>
      <c r="D64" s="25" t="s">
        <v>78</v>
      </c>
      <c r="E64" s="25">
        <v>3</v>
      </c>
      <c r="F64" s="25" t="s">
        <v>86</v>
      </c>
      <c r="G64" s="24" t="s">
        <v>19</v>
      </c>
      <c r="H64" s="88" t="s">
        <v>15</v>
      </c>
      <c r="I64" s="698" t="str">
        <f>[1]Aquarum!I64</f>
        <v>sim</v>
      </c>
      <c r="J64" s="698">
        <f>[1]Aquarum!J64</f>
        <v>0</v>
      </c>
      <c r="K64" s="134" t="s">
        <v>70</v>
      </c>
      <c r="L64" s="90"/>
      <c r="N64" s="745">
        <f t="shared" si="0"/>
        <v>1</v>
      </c>
      <c r="O64" s="745">
        <f t="shared" si="0"/>
        <v>1</v>
      </c>
      <c r="P64" s="745"/>
      <c r="Q64" s="745"/>
    </row>
    <row r="65" spans="1:17" ht="11.1" customHeight="1" x14ac:dyDescent="0.2">
      <c r="A65" s="24" t="s">
        <v>311</v>
      </c>
      <c r="B65" s="25" t="s">
        <v>10</v>
      </c>
      <c r="C65" s="87" t="s">
        <v>77</v>
      </c>
      <c r="D65" s="25" t="s">
        <v>78</v>
      </c>
      <c r="E65" s="25">
        <v>3</v>
      </c>
      <c r="F65" s="25" t="s">
        <v>86</v>
      </c>
      <c r="G65" s="24" t="s">
        <v>17</v>
      </c>
      <c r="H65" s="88" t="s">
        <v>15</v>
      </c>
      <c r="I65" s="698" t="str">
        <f>[1]Aquarum!I65</f>
        <v>sim</v>
      </c>
      <c r="J65" s="698">
        <f>[1]Aquarum!J65</f>
        <v>0</v>
      </c>
      <c r="K65" s="134" t="s">
        <v>88</v>
      </c>
      <c r="L65" s="91"/>
      <c r="N65" s="745">
        <f t="shared" si="0"/>
        <v>1</v>
      </c>
      <c r="O65" s="745">
        <f t="shared" si="0"/>
        <v>1</v>
      </c>
      <c r="P65" s="745"/>
      <c r="Q65" s="745"/>
    </row>
    <row r="66" spans="1:17" ht="11.1" customHeight="1" x14ac:dyDescent="0.2">
      <c r="A66" s="24" t="s">
        <v>311</v>
      </c>
      <c r="B66" s="25" t="s">
        <v>10</v>
      </c>
      <c r="C66" s="87" t="s">
        <v>77</v>
      </c>
      <c r="D66" s="25" t="s">
        <v>78</v>
      </c>
      <c r="E66" s="25">
        <v>4</v>
      </c>
      <c r="F66" s="25" t="s">
        <v>90</v>
      </c>
      <c r="G66" s="25" t="s">
        <v>14</v>
      </c>
      <c r="H66" s="88" t="s">
        <v>15</v>
      </c>
      <c r="I66" s="698" t="str">
        <f>[1]Aquarum!I66</f>
        <v>sim</v>
      </c>
      <c r="J66" s="698">
        <f>[1]Aquarum!J66</f>
        <v>0</v>
      </c>
      <c r="K66" s="134" t="s">
        <v>91</v>
      </c>
      <c r="L66" s="89" t="s">
        <v>15</v>
      </c>
      <c r="N66" s="745">
        <f t="shared" si="0"/>
        <v>1</v>
      </c>
      <c r="O66" s="745">
        <f t="shared" si="0"/>
        <v>1</v>
      </c>
      <c r="P66" s="745">
        <f>N66*N67*N68*N69</f>
        <v>1</v>
      </c>
      <c r="Q66" s="745">
        <f>O66*O67*O68*O69</f>
        <v>1</v>
      </c>
    </row>
    <row r="67" spans="1:17" ht="11.1" customHeight="1" x14ac:dyDescent="0.2">
      <c r="A67" s="24" t="s">
        <v>311</v>
      </c>
      <c r="B67" s="25" t="s">
        <v>10</v>
      </c>
      <c r="C67" s="87" t="s">
        <v>77</v>
      </c>
      <c r="D67" s="25" t="s">
        <v>78</v>
      </c>
      <c r="E67" s="25">
        <v>4</v>
      </c>
      <c r="F67" s="25" t="s">
        <v>90</v>
      </c>
      <c r="G67" s="24" t="s">
        <v>21</v>
      </c>
      <c r="H67" s="88" t="s">
        <v>15</v>
      </c>
      <c r="I67" s="698" t="str">
        <f>[1]Aquarum!I67</f>
        <v>sim</v>
      </c>
      <c r="J67" s="698">
        <f>[1]Aquarum!J67</f>
        <v>0</v>
      </c>
      <c r="K67" s="134" t="s">
        <v>94</v>
      </c>
      <c r="L67" s="90"/>
      <c r="N67" s="745">
        <f t="shared" ref="N67:O130" si="1">IF(OR(H67="Sim",H67="sim"),1,0)</f>
        <v>1</v>
      </c>
      <c r="O67" s="745">
        <f t="shared" si="1"/>
        <v>1</v>
      </c>
      <c r="P67" s="745"/>
      <c r="Q67" s="745"/>
    </row>
    <row r="68" spans="1:17" ht="11.1" customHeight="1" x14ac:dyDescent="0.2">
      <c r="A68" s="24" t="s">
        <v>311</v>
      </c>
      <c r="B68" s="25" t="s">
        <v>10</v>
      </c>
      <c r="C68" s="87" t="s">
        <v>77</v>
      </c>
      <c r="D68" s="25" t="s">
        <v>78</v>
      </c>
      <c r="E68" s="25">
        <v>4</v>
      </c>
      <c r="F68" s="25" t="s">
        <v>90</v>
      </c>
      <c r="G68" s="24" t="s">
        <v>19</v>
      </c>
      <c r="H68" s="88" t="s">
        <v>15</v>
      </c>
      <c r="I68" s="698" t="str">
        <f>[1]Aquarum!I68</f>
        <v>sim</v>
      </c>
      <c r="J68" s="698">
        <f>[1]Aquarum!J68</f>
        <v>0</v>
      </c>
      <c r="K68" s="134" t="s">
        <v>93</v>
      </c>
      <c r="L68" s="90"/>
      <c r="N68" s="745">
        <f t="shared" si="1"/>
        <v>1</v>
      </c>
      <c r="O68" s="745">
        <f t="shared" si="1"/>
        <v>1</v>
      </c>
      <c r="P68" s="745"/>
      <c r="Q68" s="745"/>
    </row>
    <row r="69" spans="1:17" ht="11.1" customHeight="1" x14ac:dyDescent="0.2">
      <c r="A69" s="24" t="s">
        <v>311</v>
      </c>
      <c r="B69" s="25" t="s">
        <v>10</v>
      </c>
      <c r="C69" s="87" t="s">
        <v>77</v>
      </c>
      <c r="D69" s="25" t="s">
        <v>78</v>
      </c>
      <c r="E69" s="25">
        <v>4</v>
      </c>
      <c r="F69" s="25" t="s">
        <v>90</v>
      </c>
      <c r="G69" s="24" t="s">
        <v>17</v>
      </c>
      <c r="H69" s="88" t="s">
        <v>15</v>
      </c>
      <c r="I69" s="698" t="str">
        <f>[1]Aquarum!I69</f>
        <v>sim</v>
      </c>
      <c r="J69" s="698">
        <f>[1]Aquarum!J69</f>
        <v>0</v>
      </c>
      <c r="K69" s="134" t="s">
        <v>92</v>
      </c>
      <c r="L69" s="91"/>
      <c r="N69" s="745">
        <f t="shared" si="1"/>
        <v>1</v>
      </c>
      <c r="O69" s="745">
        <f t="shared" si="1"/>
        <v>1</v>
      </c>
      <c r="P69" s="745"/>
      <c r="Q69" s="745"/>
    </row>
    <row r="70" spans="1:17" ht="11.1" customHeight="1" x14ac:dyDescent="0.2">
      <c r="A70" s="2" t="s">
        <v>311</v>
      </c>
      <c r="B70" s="3" t="s">
        <v>10</v>
      </c>
      <c r="C70" s="71" t="s">
        <v>95</v>
      </c>
      <c r="D70" s="3" t="s">
        <v>96</v>
      </c>
      <c r="E70" s="3">
        <v>1</v>
      </c>
      <c r="F70" s="3" t="s">
        <v>97</v>
      </c>
      <c r="G70" s="3" t="s">
        <v>14</v>
      </c>
      <c r="H70" s="72" t="s">
        <v>23</v>
      </c>
      <c r="I70" s="694" t="str">
        <f>[1]Aquarum!I70</f>
        <v>Não</v>
      </c>
      <c r="J70" s="694">
        <f>[1]Aquarum!J70</f>
        <v>0</v>
      </c>
      <c r="K70" s="129" t="s">
        <v>98</v>
      </c>
      <c r="L70" s="73" t="s">
        <v>23</v>
      </c>
      <c r="N70" s="745">
        <f t="shared" si="1"/>
        <v>0</v>
      </c>
      <c r="O70" s="745">
        <f t="shared" si="1"/>
        <v>0</v>
      </c>
      <c r="P70" s="745">
        <f>N70*N71*N72*N73</f>
        <v>0</v>
      </c>
      <c r="Q70" s="745">
        <f>O70*O71*O72*O73</f>
        <v>0</v>
      </c>
    </row>
    <row r="71" spans="1:17" ht="11.1" customHeight="1" x14ac:dyDescent="0.2">
      <c r="A71" s="2" t="s">
        <v>311</v>
      </c>
      <c r="B71" s="3" t="s">
        <v>10</v>
      </c>
      <c r="C71" s="71" t="s">
        <v>95</v>
      </c>
      <c r="D71" s="3" t="s">
        <v>96</v>
      </c>
      <c r="E71" s="3">
        <v>1</v>
      </c>
      <c r="F71" s="3" t="s">
        <v>97</v>
      </c>
      <c r="G71" s="2" t="s">
        <v>21</v>
      </c>
      <c r="H71" s="72" t="s">
        <v>15</v>
      </c>
      <c r="I71" s="694" t="str">
        <f>[1]Aquarum!I71</f>
        <v>Sim</v>
      </c>
      <c r="J71" s="694">
        <f>[1]Aquarum!J71</f>
        <v>0</v>
      </c>
      <c r="K71" s="129" t="s">
        <v>101</v>
      </c>
      <c r="L71" s="74"/>
      <c r="N71" s="745">
        <f t="shared" si="1"/>
        <v>1</v>
      </c>
      <c r="O71" s="745">
        <f t="shared" si="1"/>
        <v>1</v>
      </c>
      <c r="P71" s="745"/>
      <c r="Q71" s="745"/>
    </row>
    <row r="72" spans="1:17" ht="11.1" customHeight="1" x14ac:dyDescent="0.2">
      <c r="A72" s="2" t="s">
        <v>311</v>
      </c>
      <c r="B72" s="3" t="s">
        <v>10</v>
      </c>
      <c r="C72" s="71" t="s">
        <v>95</v>
      </c>
      <c r="D72" s="3" t="s">
        <v>96</v>
      </c>
      <c r="E72" s="3">
        <v>1</v>
      </c>
      <c r="F72" s="3" t="s">
        <v>97</v>
      </c>
      <c r="G72" s="2" t="s">
        <v>19</v>
      </c>
      <c r="H72" s="72" t="s">
        <v>23</v>
      </c>
      <c r="I72" s="694" t="str">
        <f>[1]Aquarum!I72</f>
        <v>Não</v>
      </c>
      <c r="J72" s="694">
        <f>[1]Aquarum!J72</f>
        <v>0</v>
      </c>
      <c r="K72" s="129" t="s">
        <v>100</v>
      </c>
      <c r="L72" s="74"/>
      <c r="N72" s="745">
        <f t="shared" si="1"/>
        <v>0</v>
      </c>
      <c r="O72" s="745">
        <f t="shared" si="1"/>
        <v>0</v>
      </c>
      <c r="P72" s="745"/>
      <c r="Q72" s="745"/>
    </row>
    <row r="73" spans="1:17" ht="11.1" customHeight="1" x14ac:dyDescent="0.2">
      <c r="A73" s="2" t="s">
        <v>311</v>
      </c>
      <c r="B73" s="3" t="s">
        <v>10</v>
      </c>
      <c r="C73" s="71" t="s">
        <v>95</v>
      </c>
      <c r="D73" s="3" t="s">
        <v>96</v>
      </c>
      <c r="E73" s="3">
        <v>1</v>
      </c>
      <c r="F73" s="3" t="s">
        <v>97</v>
      </c>
      <c r="G73" s="2" t="s">
        <v>17</v>
      </c>
      <c r="H73" s="72" t="s">
        <v>15</v>
      </c>
      <c r="I73" s="694" t="str">
        <f>[1]Aquarum!I73</f>
        <v>Sim</v>
      </c>
      <c r="J73" s="694">
        <f>[1]Aquarum!J73</f>
        <v>0</v>
      </c>
      <c r="K73" s="129" t="s">
        <v>99</v>
      </c>
      <c r="L73" s="75"/>
      <c r="N73" s="745">
        <f t="shared" si="1"/>
        <v>1</v>
      </c>
      <c r="O73" s="745">
        <f t="shared" si="1"/>
        <v>1</v>
      </c>
      <c r="P73" s="745"/>
      <c r="Q73" s="745"/>
    </row>
    <row r="74" spans="1:17" ht="11.1" customHeight="1" x14ac:dyDescent="0.2">
      <c r="A74" s="2" t="s">
        <v>311</v>
      </c>
      <c r="B74" s="3" t="s">
        <v>10</v>
      </c>
      <c r="C74" s="71" t="s">
        <v>95</v>
      </c>
      <c r="D74" s="3" t="s">
        <v>96</v>
      </c>
      <c r="E74" s="3">
        <v>2</v>
      </c>
      <c r="F74" s="3" t="s">
        <v>102</v>
      </c>
      <c r="G74" s="3" t="s">
        <v>14</v>
      </c>
      <c r="H74" s="72" t="s">
        <v>23</v>
      </c>
      <c r="I74" s="694" t="str">
        <f>[1]Aquarum!I74</f>
        <v>Não</v>
      </c>
      <c r="J74" s="694">
        <f>[1]Aquarum!J74</f>
        <v>0</v>
      </c>
      <c r="K74" s="129" t="s">
        <v>103</v>
      </c>
      <c r="L74" s="73" t="s">
        <v>23</v>
      </c>
      <c r="N74" s="745">
        <f t="shared" si="1"/>
        <v>0</v>
      </c>
      <c r="O74" s="745">
        <f t="shared" si="1"/>
        <v>0</v>
      </c>
      <c r="P74" s="745">
        <f>N74*N75*N76*N77</f>
        <v>0</v>
      </c>
      <c r="Q74" s="745">
        <f>O74*O75*O76*O77</f>
        <v>0</v>
      </c>
    </row>
    <row r="75" spans="1:17" ht="11.1" customHeight="1" x14ac:dyDescent="0.2">
      <c r="A75" s="2" t="s">
        <v>311</v>
      </c>
      <c r="B75" s="3" t="s">
        <v>10</v>
      </c>
      <c r="C75" s="71" t="s">
        <v>95</v>
      </c>
      <c r="D75" s="3" t="s">
        <v>96</v>
      </c>
      <c r="E75" s="3">
        <v>2</v>
      </c>
      <c r="F75" s="3" t="s">
        <v>102</v>
      </c>
      <c r="G75" s="2" t="s">
        <v>21</v>
      </c>
      <c r="H75" s="72" t="s">
        <v>23</v>
      </c>
      <c r="I75" s="694" t="str">
        <f>[1]Aquarum!I75</f>
        <v>Não</v>
      </c>
      <c r="J75" s="694">
        <f>[1]Aquarum!J75</f>
        <v>0</v>
      </c>
      <c r="K75" s="129" t="s">
        <v>103</v>
      </c>
      <c r="L75" s="74"/>
      <c r="N75" s="745">
        <f t="shared" si="1"/>
        <v>0</v>
      </c>
      <c r="O75" s="745">
        <f t="shared" si="1"/>
        <v>0</v>
      </c>
      <c r="P75" s="745"/>
      <c r="Q75" s="745"/>
    </row>
    <row r="76" spans="1:17" ht="11.1" customHeight="1" x14ac:dyDescent="0.2">
      <c r="A76" s="2" t="s">
        <v>311</v>
      </c>
      <c r="B76" s="3" t="s">
        <v>10</v>
      </c>
      <c r="C76" s="71" t="s">
        <v>95</v>
      </c>
      <c r="D76" s="3" t="s">
        <v>96</v>
      </c>
      <c r="E76" s="3">
        <v>2</v>
      </c>
      <c r="F76" s="3" t="s">
        <v>102</v>
      </c>
      <c r="G76" s="2" t="s">
        <v>19</v>
      </c>
      <c r="H76" s="72" t="s">
        <v>23</v>
      </c>
      <c r="I76" s="694" t="str">
        <f>[1]Aquarum!I76</f>
        <v>Não</v>
      </c>
      <c r="J76" s="694">
        <f>[1]Aquarum!J76</f>
        <v>0</v>
      </c>
      <c r="K76" s="129" t="s">
        <v>103</v>
      </c>
      <c r="L76" s="74"/>
      <c r="N76" s="745">
        <f t="shared" si="1"/>
        <v>0</v>
      </c>
      <c r="O76" s="745">
        <f t="shared" si="1"/>
        <v>0</v>
      </c>
      <c r="P76" s="745"/>
      <c r="Q76" s="745"/>
    </row>
    <row r="77" spans="1:17" ht="11.1" customHeight="1" x14ac:dyDescent="0.2">
      <c r="A77" s="2" t="s">
        <v>311</v>
      </c>
      <c r="B77" s="3" t="s">
        <v>10</v>
      </c>
      <c r="C77" s="71" t="s">
        <v>95</v>
      </c>
      <c r="D77" s="3" t="s">
        <v>96</v>
      </c>
      <c r="E77" s="3">
        <v>2</v>
      </c>
      <c r="F77" s="3" t="s">
        <v>102</v>
      </c>
      <c r="G77" s="2" t="s">
        <v>17</v>
      </c>
      <c r="H77" s="72" t="s">
        <v>23</v>
      </c>
      <c r="I77" s="694" t="str">
        <f>[1]Aquarum!I77</f>
        <v>Não</v>
      </c>
      <c r="J77" s="694">
        <f>[1]Aquarum!J77</f>
        <v>0</v>
      </c>
      <c r="K77" s="129" t="s">
        <v>103</v>
      </c>
      <c r="L77" s="75"/>
      <c r="N77" s="745">
        <f t="shared" si="1"/>
        <v>0</v>
      </c>
      <c r="O77" s="745">
        <f t="shared" si="1"/>
        <v>0</v>
      </c>
      <c r="P77" s="745"/>
      <c r="Q77" s="745"/>
    </row>
    <row r="78" spans="1:17" ht="11.1" customHeight="1" x14ac:dyDescent="0.25">
      <c r="A78" s="115" t="s">
        <v>311</v>
      </c>
      <c r="B78" s="116" t="s">
        <v>366</v>
      </c>
      <c r="C78" s="117" t="s">
        <v>317</v>
      </c>
      <c r="D78" s="116" t="s">
        <v>318</v>
      </c>
      <c r="E78" s="116">
        <v>1</v>
      </c>
      <c r="F78" s="116" t="s">
        <v>817</v>
      </c>
      <c r="G78" s="116" t="s">
        <v>14</v>
      </c>
      <c r="H78" s="118" t="s">
        <v>15</v>
      </c>
      <c r="I78" s="462" t="str">
        <f>[1]Aquarum!I78</f>
        <v>sim</v>
      </c>
      <c r="J78" s="462">
        <f>[1]Aquarum!J78</f>
        <v>0</v>
      </c>
      <c r="K78" s="146" t="s">
        <v>34</v>
      </c>
      <c r="L78" s="407" t="s">
        <v>15</v>
      </c>
      <c r="N78" s="745">
        <f t="shared" si="1"/>
        <v>1</v>
      </c>
      <c r="O78" s="745">
        <f t="shared" si="1"/>
        <v>1</v>
      </c>
      <c r="P78" s="745">
        <f>N78*N79*N80*N81</f>
        <v>1</v>
      </c>
      <c r="Q78" s="745">
        <f>O78*O79*O80*O81</f>
        <v>1</v>
      </c>
    </row>
    <row r="79" spans="1:17" ht="11.1" customHeight="1" x14ac:dyDescent="0.25">
      <c r="A79" s="115" t="s">
        <v>311</v>
      </c>
      <c r="B79" s="116" t="s">
        <v>366</v>
      </c>
      <c r="C79" s="117" t="s">
        <v>317</v>
      </c>
      <c r="D79" s="116" t="s">
        <v>318</v>
      </c>
      <c r="E79" s="116">
        <v>1</v>
      </c>
      <c r="F79" s="116" t="s">
        <v>817</v>
      </c>
      <c r="G79" s="115" t="s">
        <v>21</v>
      </c>
      <c r="H79" s="118" t="s">
        <v>15</v>
      </c>
      <c r="I79" s="462" t="str">
        <f>[1]Aquarum!I79</f>
        <v>sim</v>
      </c>
      <c r="J79" s="462">
        <f>[1]Aquarum!J79</f>
        <v>0</v>
      </c>
      <c r="K79" s="146" t="s">
        <v>820</v>
      </c>
      <c r="L79" s="408"/>
      <c r="N79" s="745">
        <f t="shared" si="1"/>
        <v>1</v>
      </c>
      <c r="O79" s="745">
        <f t="shared" si="1"/>
        <v>1</v>
      </c>
      <c r="P79" s="745"/>
      <c r="Q79" s="745"/>
    </row>
    <row r="80" spans="1:17" ht="11.1" customHeight="1" x14ac:dyDescent="0.25">
      <c r="A80" s="115" t="s">
        <v>311</v>
      </c>
      <c r="B80" s="116" t="s">
        <v>366</v>
      </c>
      <c r="C80" s="117" t="s">
        <v>317</v>
      </c>
      <c r="D80" s="116" t="s">
        <v>318</v>
      </c>
      <c r="E80" s="116">
        <v>1</v>
      </c>
      <c r="F80" s="116" t="s">
        <v>817</v>
      </c>
      <c r="G80" s="115" t="s">
        <v>19</v>
      </c>
      <c r="H80" s="118" t="s">
        <v>15</v>
      </c>
      <c r="I80" s="462" t="str">
        <f>[1]Aquarum!I80</f>
        <v>sim</v>
      </c>
      <c r="J80" s="462">
        <f>[1]Aquarum!J80</f>
        <v>0</v>
      </c>
      <c r="K80" s="146" t="s">
        <v>819</v>
      </c>
      <c r="L80" s="408"/>
      <c r="N80" s="745">
        <f t="shared" si="1"/>
        <v>1</v>
      </c>
      <c r="O80" s="745">
        <f t="shared" si="1"/>
        <v>1</v>
      </c>
      <c r="P80" s="745"/>
      <c r="Q80" s="745"/>
    </row>
    <row r="81" spans="1:17" ht="11.1" customHeight="1" x14ac:dyDescent="0.25">
      <c r="A81" s="115" t="s">
        <v>311</v>
      </c>
      <c r="B81" s="116" t="s">
        <v>366</v>
      </c>
      <c r="C81" s="117" t="s">
        <v>317</v>
      </c>
      <c r="D81" s="116" t="s">
        <v>318</v>
      </c>
      <c r="E81" s="116">
        <v>1</v>
      </c>
      <c r="F81" s="116" t="s">
        <v>817</v>
      </c>
      <c r="G81" s="115" t="s">
        <v>17</v>
      </c>
      <c r="H81" s="118" t="s">
        <v>15</v>
      </c>
      <c r="I81" s="462" t="str">
        <f>[1]Aquarum!I81</f>
        <v>sim</v>
      </c>
      <c r="J81" s="462">
        <f>[1]Aquarum!J81</f>
        <v>0</v>
      </c>
      <c r="K81" s="146" t="s">
        <v>818</v>
      </c>
      <c r="L81" s="410"/>
      <c r="N81" s="745">
        <f t="shared" si="1"/>
        <v>1</v>
      </c>
      <c r="O81" s="745">
        <f t="shared" si="1"/>
        <v>1</v>
      </c>
      <c r="P81" s="745"/>
      <c r="Q81" s="745"/>
    </row>
    <row r="82" spans="1:17" ht="11.1" customHeight="1" x14ac:dyDescent="0.25">
      <c r="A82" s="115" t="s">
        <v>311</v>
      </c>
      <c r="B82" s="116" t="s">
        <v>366</v>
      </c>
      <c r="C82" s="117" t="s">
        <v>317</v>
      </c>
      <c r="D82" s="116" t="s">
        <v>318</v>
      </c>
      <c r="E82" s="116">
        <v>2</v>
      </c>
      <c r="F82" s="116" t="s">
        <v>821</v>
      </c>
      <c r="G82" s="116" t="s">
        <v>14</v>
      </c>
      <c r="H82" s="118" t="s">
        <v>15</v>
      </c>
      <c r="I82" s="462" t="str">
        <f>[1]Aquarum!I82</f>
        <v>sim</v>
      </c>
      <c r="J82" s="462">
        <f>[1]Aquarum!J82</f>
        <v>0</v>
      </c>
      <c r="K82" s="146" t="s">
        <v>34</v>
      </c>
      <c r="L82" s="407" t="s">
        <v>15</v>
      </c>
      <c r="N82" s="745">
        <f t="shared" si="1"/>
        <v>1</v>
      </c>
      <c r="O82" s="745">
        <f t="shared" si="1"/>
        <v>1</v>
      </c>
      <c r="P82" s="745">
        <f>N82*N83*N84*N85</f>
        <v>1</v>
      </c>
      <c r="Q82" s="745">
        <f>O82*O83*O84*O85</f>
        <v>1</v>
      </c>
    </row>
    <row r="83" spans="1:17" ht="11.1" customHeight="1" x14ac:dyDescent="0.25">
      <c r="A83" s="115" t="s">
        <v>311</v>
      </c>
      <c r="B83" s="116" t="s">
        <v>366</v>
      </c>
      <c r="C83" s="117" t="s">
        <v>317</v>
      </c>
      <c r="D83" s="116" t="s">
        <v>318</v>
      </c>
      <c r="E83" s="116">
        <v>2</v>
      </c>
      <c r="F83" s="116" t="s">
        <v>821</v>
      </c>
      <c r="G83" s="115" t="s">
        <v>21</v>
      </c>
      <c r="H83" s="118" t="s">
        <v>15</v>
      </c>
      <c r="I83" s="462" t="str">
        <f>[1]Aquarum!I83</f>
        <v>sim</v>
      </c>
      <c r="J83" s="462">
        <f>[1]Aquarum!J83</f>
        <v>0</v>
      </c>
      <c r="K83" s="146" t="s">
        <v>824</v>
      </c>
      <c r="L83" s="408"/>
      <c r="N83" s="745">
        <f t="shared" si="1"/>
        <v>1</v>
      </c>
      <c r="O83" s="745">
        <f t="shared" si="1"/>
        <v>1</v>
      </c>
      <c r="P83" s="745"/>
      <c r="Q83" s="745"/>
    </row>
    <row r="84" spans="1:17" ht="11.1" customHeight="1" x14ac:dyDescent="0.25">
      <c r="A84" s="115" t="s">
        <v>311</v>
      </c>
      <c r="B84" s="116" t="s">
        <v>366</v>
      </c>
      <c r="C84" s="117" t="s">
        <v>317</v>
      </c>
      <c r="D84" s="116" t="s">
        <v>318</v>
      </c>
      <c r="E84" s="116">
        <v>2</v>
      </c>
      <c r="F84" s="116" t="s">
        <v>821</v>
      </c>
      <c r="G84" s="115" t="s">
        <v>19</v>
      </c>
      <c r="H84" s="118" t="s">
        <v>15</v>
      </c>
      <c r="I84" s="462" t="str">
        <f>[1]Aquarum!I84</f>
        <v>sim</v>
      </c>
      <c r="J84" s="462">
        <f>[1]Aquarum!J84</f>
        <v>0</v>
      </c>
      <c r="K84" s="146" t="s">
        <v>823</v>
      </c>
      <c r="L84" s="408"/>
      <c r="N84" s="745">
        <f t="shared" si="1"/>
        <v>1</v>
      </c>
      <c r="O84" s="745">
        <f t="shared" si="1"/>
        <v>1</v>
      </c>
      <c r="P84" s="745"/>
      <c r="Q84" s="745"/>
    </row>
    <row r="85" spans="1:17" ht="11.1" customHeight="1" x14ac:dyDescent="0.25">
      <c r="A85" s="115" t="s">
        <v>311</v>
      </c>
      <c r="B85" s="116" t="s">
        <v>366</v>
      </c>
      <c r="C85" s="117" t="s">
        <v>317</v>
      </c>
      <c r="D85" s="116" t="s">
        <v>318</v>
      </c>
      <c r="E85" s="116">
        <v>2</v>
      </c>
      <c r="F85" s="116" t="s">
        <v>821</v>
      </c>
      <c r="G85" s="115" t="s">
        <v>17</v>
      </c>
      <c r="H85" s="118" t="s">
        <v>15</v>
      </c>
      <c r="I85" s="462" t="str">
        <f>[1]Aquarum!I85</f>
        <v>sim</v>
      </c>
      <c r="J85" s="462">
        <f>[1]Aquarum!J85</f>
        <v>0</v>
      </c>
      <c r="K85" s="146" t="s">
        <v>822</v>
      </c>
      <c r="L85" s="410"/>
      <c r="N85" s="745">
        <f t="shared" si="1"/>
        <v>1</v>
      </c>
      <c r="O85" s="745">
        <f t="shared" si="1"/>
        <v>1</v>
      </c>
      <c r="P85" s="745"/>
      <c r="Q85" s="745"/>
    </row>
    <row r="86" spans="1:17" ht="11.1" customHeight="1" x14ac:dyDescent="0.25">
      <c r="A86" s="115" t="s">
        <v>311</v>
      </c>
      <c r="B86" s="116" t="s">
        <v>366</v>
      </c>
      <c r="C86" s="117" t="s">
        <v>317</v>
      </c>
      <c r="D86" s="116" t="s">
        <v>318</v>
      </c>
      <c r="E86" s="116">
        <v>3</v>
      </c>
      <c r="F86" s="116" t="s">
        <v>825</v>
      </c>
      <c r="G86" s="116" t="s">
        <v>14</v>
      </c>
      <c r="H86" s="118" t="s">
        <v>15</v>
      </c>
      <c r="I86" s="462" t="str">
        <f>[1]Aquarum!I86</f>
        <v>sim</v>
      </c>
      <c r="J86" s="462">
        <f>[1]Aquarum!J86</f>
        <v>0</v>
      </c>
      <c r="K86" s="146" t="s">
        <v>34</v>
      </c>
      <c r="L86" s="407" t="s">
        <v>15</v>
      </c>
      <c r="N86" s="745">
        <f t="shared" si="1"/>
        <v>1</v>
      </c>
      <c r="O86" s="745">
        <f t="shared" si="1"/>
        <v>1</v>
      </c>
      <c r="P86" s="745">
        <f>N86*N87*N88*N89</f>
        <v>1</v>
      </c>
      <c r="Q86" s="745">
        <f>O86*O87*O88*O89</f>
        <v>1</v>
      </c>
    </row>
    <row r="87" spans="1:17" ht="11.1" customHeight="1" x14ac:dyDescent="0.25">
      <c r="A87" s="115" t="s">
        <v>311</v>
      </c>
      <c r="B87" s="116" t="s">
        <v>366</v>
      </c>
      <c r="C87" s="117" t="s">
        <v>317</v>
      </c>
      <c r="D87" s="116" t="s">
        <v>318</v>
      </c>
      <c r="E87" s="116">
        <v>3</v>
      </c>
      <c r="F87" s="116" t="s">
        <v>825</v>
      </c>
      <c r="G87" s="115" t="s">
        <v>21</v>
      </c>
      <c r="H87" s="118" t="s">
        <v>15</v>
      </c>
      <c r="I87" s="462" t="str">
        <f>[1]Aquarum!I87</f>
        <v>sim</v>
      </c>
      <c r="J87" s="462">
        <f>[1]Aquarum!J87</f>
        <v>0</v>
      </c>
      <c r="K87" s="146" t="s">
        <v>828</v>
      </c>
      <c r="L87" s="408"/>
      <c r="N87" s="745">
        <f t="shared" si="1"/>
        <v>1</v>
      </c>
      <c r="O87" s="745">
        <f t="shared" si="1"/>
        <v>1</v>
      </c>
      <c r="P87" s="745"/>
      <c r="Q87" s="745"/>
    </row>
    <row r="88" spans="1:17" ht="11.1" customHeight="1" x14ac:dyDescent="0.25">
      <c r="A88" s="115" t="s">
        <v>311</v>
      </c>
      <c r="B88" s="116" t="s">
        <v>366</v>
      </c>
      <c r="C88" s="117" t="s">
        <v>317</v>
      </c>
      <c r="D88" s="116" t="s">
        <v>318</v>
      </c>
      <c r="E88" s="116">
        <v>3</v>
      </c>
      <c r="F88" s="116" t="s">
        <v>825</v>
      </c>
      <c r="G88" s="115" t="s">
        <v>19</v>
      </c>
      <c r="H88" s="118" t="s">
        <v>15</v>
      </c>
      <c r="I88" s="462" t="str">
        <f>[1]Aquarum!I88</f>
        <v>sim</v>
      </c>
      <c r="J88" s="462">
        <f>[1]Aquarum!J88</f>
        <v>0</v>
      </c>
      <c r="K88" s="146" t="s">
        <v>827</v>
      </c>
      <c r="L88" s="408"/>
      <c r="N88" s="745">
        <f t="shared" si="1"/>
        <v>1</v>
      </c>
      <c r="O88" s="745">
        <f t="shared" si="1"/>
        <v>1</v>
      </c>
      <c r="P88" s="745"/>
      <c r="Q88" s="745"/>
    </row>
    <row r="89" spans="1:17" ht="11.1" customHeight="1" x14ac:dyDescent="0.25">
      <c r="A89" s="115" t="s">
        <v>311</v>
      </c>
      <c r="B89" s="116" t="s">
        <v>366</v>
      </c>
      <c r="C89" s="117" t="s">
        <v>317</v>
      </c>
      <c r="D89" s="116" t="s">
        <v>318</v>
      </c>
      <c r="E89" s="116">
        <v>3</v>
      </c>
      <c r="F89" s="116" t="s">
        <v>825</v>
      </c>
      <c r="G89" s="115" t="s">
        <v>17</v>
      </c>
      <c r="H89" s="118" t="s">
        <v>15</v>
      </c>
      <c r="I89" s="462" t="str">
        <f>[1]Aquarum!I89</f>
        <v>sim</v>
      </c>
      <c r="J89" s="462">
        <f>[1]Aquarum!J89</f>
        <v>0</v>
      </c>
      <c r="K89" s="146" t="s">
        <v>826</v>
      </c>
      <c r="L89" s="410"/>
      <c r="N89" s="745">
        <f t="shared" si="1"/>
        <v>1</v>
      </c>
      <c r="O89" s="745">
        <f t="shared" si="1"/>
        <v>1</v>
      </c>
      <c r="P89" s="745"/>
      <c r="Q89" s="745"/>
    </row>
    <row r="90" spans="1:17" ht="11.1" customHeight="1" x14ac:dyDescent="0.25">
      <c r="A90" s="120" t="s">
        <v>311</v>
      </c>
      <c r="B90" s="121" t="s">
        <v>366</v>
      </c>
      <c r="C90" s="122" t="s">
        <v>319</v>
      </c>
      <c r="D90" s="121" t="s">
        <v>320</v>
      </c>
      <c r="E90" s="121">
        <v>1</v>
      </c>
      <c r="F90" s="121" t="s">
        <v>79</v>
      </c>
      <c r="G90" s="121" t="s">
        <v>14</v>
      </c>
      <c r="H90" s="123" t="s">
        <v>15</v>
      </c>
      <c r="I90" s="459" t="str">
        <f>[1]Aquarum!I90</f>
        <v>sim</v>
      </c>
      <c r="J90" s="459">
        <f>[1]Aquarum!J90</f>
        <v>0</v>
      </c>
      <c r="K90" s="147" t="s">
        <v>34</v>
      </c>
      <c r="L90" s="411" t="s">
        <v>15</v>
      </c>
      <c r="N90" s="745">
        <f t="shared" si="1"/>
        <v>1</v>
      </c>
      <c r="O90" s="745">
        <f t="shared" si="1"/>
        <v>1</v>
      </c>
      <c r="P90" s="745">
        <f>N90*N91*N92*N93</f>
        <v>1</v>
      </c>
      <c r="Q90" s="745">
        <f>O90*O91*O92*O93</f>
        <v>1</v>
      </c>
    </row>
    <row r="91" spans="1:17" ht="11.1" customHeight="1" x14ac:dyDescent="0.25">
      <c r="A91" s="120" t="s">
        <v>311</v>
      </c>
      <c r="B91" s="121" t="s">
        <v>366</v>
      </c>
      <c r="C91" s="122" t="s">
        <v>319</v>
      </c>
      <c r="D91" s="121" t="s">
        <v>320</v>
      </c>
      <c r="E91" s="121">
        <v>1</v>
      </c>
      <c r="F91" s="121" t="s">
        <v>79</v>
      </c>
      <c r="G91" s="120" t="s">
        <v>21</v>
      </c>
      <c r="H91" s="123" t="s">
        <v>15</v>
      </c>
      <c r="I91" s="459" t="str">
        <f>[1]Aquarum!I91</f>
        <v>sim</v>
      </c>
      <c r="J91" s="459">
        <f>[1]Aquarum!J91</f>
        <v>0</v>
      </c>
      <c r="K91" s="147" t="s">
        <v>831</v>
      </c>
      <c r="L91" s="412"/>
      <c r="N91" s="745">
        <f t="shared" si="1"/>
        <v>1</v>
      </c>
      <c r="O91" s="745">
        <f t="shared" si="1"/>
        <v>1</v>
      </c>
      <c r="P91" s="745"/>
      <c r="Q91" s="745"/>
    </row>
    <row r="92" spans="1:17" ht="11.1" customHeight="1" x14ac:dyDescent="0.25">
      <c r="A92" s="120" t="s">
        <v>311</v>
      </c>
      <c r="B92" s="121" t="s">
        <v>366</v>
      </c>
      <c r="C92" s="122" t="s">
        <v>319</v>
      </c>
      <c r="D92" s="121" t="s">
        <v>320</v>
      </c>
      <c r="E92" s="121">
        <v>1</v>
      </c>
      <c r="F92" s="121" t="s">
        <v>79</v>
      </c>
      <c r="G92" s="120" t="s">
        <v>19</v>
      </c>
      <c r="H92" s="123" t="s">
        <v>15</v>
      </c>
      <c r="I92" s="459" t="str">
        <f>[1]Aquarum!I92</f>
        <v>sim</v>
      </c>
      <c r="J92" s="459">
        <f>[1]Aquarum!J92</f>
        <v>0</v>
      </c>
      <c r="K92" s="147" t="s">
        <v>830</v>
      </c>
      <c r="L92" s="412"/>
      <c r="N92" s="745">
        <f t="shared" si="1"/>
        <v>1</v>
      </c>
      <c r="O92" s="745">
        <f t="shared" si="1"/>
        <v>1</v>
      </c>
      <c r="P92" s="745"/>
      <c r="Q92" s="745"/>
    </row>
    <row r="93" spans="1:17" ht="11.1" customHeight="1" x14ac:dyDescent="0.25">
      <c r="A93" s="120" t="s">
        <v>311</v>
      </c>
      <c r="B93" s="121" t="s">
        <v>366</v>
      </c>
      <c r="C93" s="122" t="s">
        <v>319</v>
      </c>
      <c r="D93" s="121" t="s">
        <v>320</v>
      </c>
      <c r="E93" s="121">
        <v>1</v>
      </c>
      <c r="F93" s="121" t="s">
        <v>79</v>
      </c>
      <c r="G93" s="120" t="s">
        <v>17</v>
      </c>
      <c r="H93" s="123" t="s">
        <v>15</v>
      </c>
      <c r="I93" s="459" t="str">
        <f>[1]Aquarum!I93</f>
        <v>sim</v>
      </c>
      <c r="J93" s="459">
        <f>[1]Aquarum!J93</f>
        <v>0</v>
      </c>
      <c r="K93" s="147" t="s">
        <v>829</v>
      </c>
      <c r="L93" s="413"/>
      <c r="N93" s="745">
        <f t="shared" si="1"/>
        <v>1</v>
      </c>
      <c r="O93" s="745">
        <f t="shared" si="1"/>
        <v>1</v>
      </c>
      <c r="P93" s="745"/>
      <c r="Q93" s="745"/>
    </row>
    <row r="94" spans="1:17" ht="11.1" customHeight="1" x14ac:dyDescent="0.25">
      <c r="A94" s="120" t="s">
        <v>311</v>
      </c>
      <c r="B94" s="121" t="s">
        <v>366</v>
      </c>
      <c r="C94" s="122" t="s">
        <v>319</v>
      </c>
      <c r="D94" s="121" t="s">
        <v>320</v>
      </c>
      <c r="E94" s="121">
        <v>2</v>
      </c>
      <c r="F94" s="121" t="s">
        <v>82</v>
      </c>
      <c r="G94" s="121" t="s">
        <v>14</v>
      </c>
      <c r="H94" s="356" t="s">
        <v>15</v>
      </c>
      <c r="I94" s="472" t="str">
        <f>[1]Aquarum!I94</f>
        <v>Não</v>
      </c>
      <c r="J94" s="472">
        <f>[1]Aquarum!J94</f>
        <v>0</v>
      </c>
      <c r="K94" s="357" t="s">
        <v>34</v>
      </c>
      <c r="L94" s="414" t="s">
        <v>15</v>
      </c>
      <c r="N94" s="745">
        <f t="shared" si="1"/>
        <v>1</v>
      </c>
      <c r="O94" s="745">
        <f t="shared" si="1"/>
        <v>0</v>
      </c>
      <c r="P94" s="745">
        <f>N94*N95*N96*N97</f>
        <v>1</v>
      </c>
      <c r="Q94" s="745">
        <f>O94*O95*O96*O97</f>
        <v>0</v>
      </c>
    </row>
    <row r="95" spans="1:17" ht="11.1" customHeight="1" x14ac:dyDescent="0.25">
      <c r="A95" s="120" t="s">
        <v>311</v>
      </c>
      <c r="B95" s="121" t="s">
        <v>366</v>
      </c>
      <c r="C95" s="122" t="s">
        <v>319</v>
      </c>
      <c r="D95" s="121" t="s">
        <v>320</v>
      </c>
      <c r="E95" s="121">
        <v>2</v>
      </c>
      <c r="F95" s="121" t="s">
        <v>82</v>
      </c>
      <c r="G95" s="120" t="s">
        <v>21</v>
      </c>
      <c r="H95" s="356" t="s">
        <v>15</v>
      </c>
      <c r="I95" s="472" t="str">
        <f>[1]Aquarum!I95</f>
        <v>Não</v>
      </c>
      <c r="J95" s="472">
        <f>[1]Aquarum!J95</f>
        <v>0</v>
      </c>
      <c r="K95" s="357" t="s">
        <v>1096</v>
      </c>
      <c r="L95" s="415"/>
      <c r="N95" s="745">
        <f t="shared" si="1"/>
        <v>1</v>
      </c>
      <c r="O95" s="745">
        <f t="shared" si="1"/>
        <v>0</v>
      </c>
      <c r="P95" s="745"/>
      <c r="Q95" s="745"/>
    </row>
    <row r="96" spans="1:17" ht="11.1" customHeight="1" x14ac:dyDescent="0.25">
      <c r="A96" s="120" t="s">
        <v>311</v>
      </c>
      <c r="B96" s="121" t="s">
        <v>366</v>
      </c>
      <c r="C96" s="122" t="s">
        <v>319</v>
      </c>
      <c r="D96" s="121" t="s">
        <v>320</v>
      </c>
      <c r="E96" s="121">
        <v>2</v>
      </c>
      <c r="F96" s="121" t="s">
        <v>82</v>
      </c>
      <c r="G96" s="120" t="s">
        <v>19</v>
      </c>
      <c r="H96" s="356" t="s">
        <v>15</v>
      </c>
      <c r="I96" s="472" t="str">
        <f>[1]Aquarum!I96</f>
        <v>Não</v>
      </c>
      <c r="J96" s="472">
        <f>[1]Aquarum!J96</f>
        <v>0</v>
      </c>
      <c r="K96" s="357" t="s">
        <v>1095</v>
      </c>
      <c r="L96" s="415"/>
      <c r="N96" s="745">
        <f t="shared" si="1"/>
        <v>1</v>
      </c>
      <c r="O96" s="745">
        <f t="shared" si="1"/>
        <v>0</v>
      </c>
      <c r="P96" s="745"/>
      <c r="Q96" s="745"/>
    </row>
    <row r="97" spans="1:17" ht="11.1" customHeight="1" x14ac:dyDescent="0.25">
      <c r="A97" s="120" t="s">
        <v>311</v>
      </c>
      <c r="B97" s="121" t="s">
        <v>366</v>
      </c>
      <c r="C97" s="122" t="s">
        <v>319</v>
      </c>
      <c r="D97" s="121" t="s">
        <v>320</v>
      </c>
      <c r="E97" s="121">
        <v>2</v>
      </c>
      <c r="F97" s="121" t="s">
        <v>82</v>
      </c>
      <c r="G97" s="120" t="s">
        <v>17</v>
      </c>
      <c r="H97" s="356" t="s">
        <v>15</v>
      </c>
      <c r="I97" s="472" t="str">
        <f>[1]Aquarum!I97</f>
        <v>Não</v>
      </c>
      <c r="J97" s="472">
        <f>[1]Aquarum!J97</f>
        <v>0</v>
      </c>
      <c r="K97" s="357" t="s">
        <v>50</v>
      </c>
      <c r="L97" s="416"/>
      <c r="N97" s="745">
        <f t="shared" si="1"/>
        <v>1</v>
      </c>
      <c r="O97" s="745">
        <f t="shared" si="1"/>
        <v>0</v>
      </c>
      <c r="P97" s="745"/>
      <c r="Q97" s="745"/>
    </row>
    <row r="98" spans="1:17" ht="11.1" customHeight="1" x14ac:dyDescent="0.25">
      <c r="A98" s="120" t="s">
        <v>311</v>
      </c>
      <c r="B98" s="121" t="s">
        <v>366</v>
      </c>
      <c r="C98" s="122" t="s">
        <v>319</v>
      </c>
      <c r="D98" s="121" t="s">
        <v>320</v>
      </c>
      <c r="E98" s="121">
        <v>3</v>
      </c>
      <c r="F98" s="121" t="s">
        <v>90</v>
      </c>
      <c r="G98" s="121" t="s">
        <v>14</v>
      </c>
      <c r="H98" s="356" t="s">
        <v>15</v>
      </c>
      <c r="I98" s="472" t="str">
        <f>[1]Aquarum!I98</f>
        <v>Não</v>
      </c>
      <c r="J98" s="472" t="str">
        <f>[1]Aquarum!J98</f>
        <v>Apresenta de forma genérica o tema</v>
      </c>
      <c r="K98" s="357" t="s">
        <v>833</v>
      </c>
      <c r="L98" s="414" t="s">
        <v>15</v>
      </c>
      <c r="N98" s="745">
        <f t="shared" si="1"/>
        <v>1</v>
      </c>
      <c r="O98" s="745">
        <f t="shared" si="1"/>
        <v>0</v>
      </c>
      <c r="P98" s="745">
        <f>N98*N99*N100*N101</f>
        <v>1</v>
      </c>
      <c r="Q98" s="745">
        <f>O98*O99*O100*O101</f>
        <v>0</v>
      </c>
    </row>
    <row r="99" spans="1:17" ht="11.1" customHeight="1" x14ac:dyDescent="0.25">
      <c r="A99" s="120" t="s">
        <v>311</v>
      </c>
      <c r="B99" s="121" t="s">
        <v>366</v>
      </c>
      <c r="C99" s="122" t="s">
        <v>319</v>
      </c>
      <c r="D99" s="121" t="s">
        <v>320</v>
      </c>
      <c r="E99" s="121">
        <v>3</v>
      </c>
      <c r="F99" s="121" t="s">
        <v>90</v>
      </c>
      <c r="G99" s="120" t="s">
        <v>21</v>
      </c>
      <c r="H99" s="356" t="s">
        <v>15</v>
      </c>
      <c r="I99" s="472" t="str">
        <f>[1]Aquarum!I99</f>
        <v>sim</v>
      </c>
      <c r="J99" s="472">
        <f>[1]Aquarum!J99</f>
        <v>0</v>
      </c>
      <c r="K99" s="357" t="s">
        <v>442</v>
      </c>
      <c r="L99" s="415"/>
      <c r="N99" s="745">
        <f t="shared" si="1"/>
        <v>1</v>
      </c>
      <c r="O99" s="745">
        <f t="shared" si="1"/>
        <v>1</v>
      </c>
      <c r="P99" s="745"/>
      <c r="Q99" s="745"/>
    </row>
    <row r="100" spans="1:17" ht="11.1" customHeight="1" x14ac:dyDescent="0.25">
      <c r="A100" s="120" t="s">
        <v>311</v>
      </c>
      <c r="B100" s="121" t="s">
        <v>366</v>
      </c>
      <c r="C100" s="122" t="s">
        <v>319</v>
      </c>
      <c r="D100" s="121" t="s">
        <v>320</v>
      </c>
      <c r="E100" s="121">
        <v>3</v>
      </c>
      <c r="F100" s="121" t="s">
        <v>90</v>
      </c>
      <c r="G100" s="120" t="s">
        <v>19</v>
      </c>
      <c r="H100" s="356" t="s">
        <v>15</v>
      </c>
      <c r="I100" s="472" t="str">
        <f>[1]Aquarum!I100</f>
        <v>sim</v>
      </c>
      <c r="J100" s="472">
        <f>[1]Aquarum!J100</f>
        <v>0</v>
      </c>
      <c r="K100" s="357" t="s">
        <v>1097</v>
      </c>
      <c r="L100" s="415"/>
      <c r="N100" s="745">
        <f t="shared" si="1"/>
        <v>1</v>
      </c>
      <c r="O100" s="745">
        <f t="shared" si="1"/>
        <v>1</v>
      </c>
      <c r="P100" s="745"/>
      <c r="Q100" s="745"/>
    </row>
    <row r="101" spans="1:17" ht="11.1" customHeight="1" x14ac:dyDescent="0.25">
      <c r="A101" s="120" t="s">
        <v>311</v>
      </c>
      <c r="B101" s="121" t="s">
        <v>366</v>
      </c>
      <c r="C101" s="122" t="s">
        <v>319</v>
      </c>
      <c r="D101" s="121" t="s">
        <v>320</v>
      </c>
      <c r="E101" s="121">
        <v>3</v>
      </c>
      <c r="F101" s="121" t="s">
        <v>90</v>
      </c>
      <c r="G101" s="120" t="s">
        <v>17</v>
      </c>
      <c r="H101" s="356" t="s">
        <v>15</v>
      </c>
      <c r="I101" s="472" t="str">
        <f>[1]Aquarum!I101</f>
        <v>Não</v>
      </c>
      <c r="J101" s="472" t="str">
        <f>[1]Aquarum!J101</f>
        <v>Apresenta de forma genérica o tema</v>
      </c>
      <c r="K101" s="357" t="s">
        <v>834</v>
      </c>
      <c r="L101" s="416"/>
      <c r="N101" s="745">
        <f t="shared" si="1"/>
        <v>1</v>
      </c>
      <c r="O101" s="745">
        <f t="shared" si="1"/>
        <v>0</v>
      </c>
      <c r="P101" s="745"/>
      <c r="Q101" s="745"/>
    </row>
    <row r="102" spans="1:17" ht="11.1" customHeight="1" x14ac:dyDescent="0.25">
      <c r="A102" s="115" t="s">
        <v>311</v>
      </c>
      <c r="B102" s="116" t="s">
        <v>366</v>
      </c>
      <c r="C102" s="117" t="s">
        <v>321</v>
      </c>
      <c r="D102" s="116" t="s">
        <v>322</v>
      </c>
      <c r="E102" s="116">
        <v>1</v>
      </c>
      <c r="F102" s="116" t="s">
        <v>79</v>
      </c>
      <c r="G102" s="116" t="s">
        <v>14</v>
      </c>
      <c r="H102" s="118" t="s">
        <v>15</v>
      </c>
      <c r="I102" s="462" t="str">
        <f>[1]Aquarum!I102</f>
        <v>sim</v>
      </c>
      <c r="J102" s="462">
        <f>[1]Aquarum!J102</f>
        <v>0</v>
      </c>
      <c r="K102" s="146" t="s">
        <v>34</v>
      </c>
      <c r="L102" s="407" t="s">
        <v>15</v>
      </c>
      <c r="N102" s="745">
        <f t="shared" si="1"/>
        <v>1</v>
      </c>
      <c r="O102" s="745">
        <f t="shared" si="1"/>
        <v>1</v>
      </c>
      <c r="P102" s="745">
        <f>N102*N103*N104*N105</f>
        <v>1</v>
      </c>
      <c r="Q102" s="745">
        <f>O102*O103*O104*O105</f>
        <v>1</v>
      </c>
    </row>
    <row r="103" spans="1:17" ht="11.1" customHeight="1" x14ac:dyDescent="0.25">
      <c r="A103" s="115" t="s">
        <v>311</v>
      </c>
      <c r="B103" s="116" t="s">
        <v>366</v>
      </c>
      <c r="C103" s="117" t="s">
        <v>321</v>
      </c>
      <c r="D103" s="116" t="s">
        <v>322</v>
      </c>
      <c r="E103" s="116">
        <v>1</v>
      </c>
      <c r="F103" s="116" t="s">
        <v>79</v>
      </c>
      <c r="G103" s="115" t="s">
        <v>21</v>
      </c>
      <c r="H103" s="118" t="s">
        <v>15</v>
      </c>
      <c r="I103" s="462" t="str">
        <f>[1]Aquarum!I103</f>
        <v>sim</v>
      </c>
      <c r="J103" s="462">
        <f>[1]Aquarum!J103</f>
        <v>0</v>
      </c>
      <c r="K103" s="146" t="s">
        <v>837</v>
      </c>
      <c r="L103" s="408"/>
      <c r="N103" s="745">
        <f t="shared" si="1"/>
        <v>1</v>
      </c>
      <c r="O103" s="745">
        <f t="shared" si="1"/>
        <v>1</v>
      </c>
      <c r="P103" s="745"/>
      <c r="Q103" s="745"/>
    </row>
    <row r="104" spans="1:17" ht="11.1" customHeight="1" x14ac:dyDescent="0.25">
      <c r="A104" s="115" t="s">
        <v>311</v>
      </c>
      <c r="B104" s="116" t="s">
        <v>366</v>
      </c>
      <c r="C104" s="117" t="s">
        <v>321</v>
      </c>
      <c r="D104" s="116" t="s">
        <v>322</v>
      </c>
      <c r="E104" s="116">
        <v>1</v>
      </c>
      <c r="F104" s="116" t="s">
        <v>79</v>
      </c>
      <c r="G104" s="115" t="s">
        <v>19</v>
      </c>
      <c r="H104" s="118" t="s">
        <v>15</v>
      </c>
      <c r="I104" s="462" t="str">
        <f>[1]Aquarum!I104</f>
        <v>sim</v>
      </c>
      <c r="J104" s="462">
        <f>[1]Aquarum!J104</f>
        <v>0</v>
      </c>
      <c r="K104" s="146" t="s">
        <v>836</v>
      </c>
      <c r="L104" s="408"/>
      <c r="N104" s="745">
        <f t="shared" si="1"/>
        <v>1</v>
      </c>
      <c r="O104" s="745">
        <f t="shared" si="1"/>
        <v>1</v>
      </c>
      <c r="P104" s="745"/>
      <c r="Q104" s="745"/>
    </row>
    <row r="105" spans="1:17" ht="11.1" customHeight="1" x14ac:dyDescent="0.25">
      <c r="A105" s="115" t="s">
        <v>311</v>
      </c>
      <c r="B105" s="116" t="s">
        <v>366</v>
      </c>
      <c r="C105" s="117" t="s">
        <v>321</v>
      </c>
      <c r="D105" s="116" t="s">
        <v>322</v>
      </c>
      <c r="E105" s="116">
        <v>1</v>
      </c>
      <c r="F105" s="116" t="s">
        <v>79</v>
      </c>
      <c r="G105" s="115" t="s">
        <v>17</v>
      </c>
      <c r="H105" s="118" t="s">
        <v>15</v>
      </c>
      <c r="I105" s="462" t="str">
        <f>[1]Aquarum!I105</f>
        <v>sim</v>
      </c>
      <c r="J105" s="462">
        <f>[1]Aquarum!J105</f>
        <v>0</v>
      </c>
      <c r="K105" s="146" t="s">
        <v>50</v>
      </c>
      <c r="L105" s="410"/>
      <c r="N105" s="745">
        <f t="shared" si="1"/>
        <v>1</v>
      </c>
      <c r="O105" s="745">
        <f t="shared" si="1"/>
        <v>1</v>
      </c>
      <c r="P105" s="745"/>
      <c r="Q105" s="745"/>
    </row>
    <row r="106" spans="1:17" ht="11.1" customHeight="1" x14ac:dyDescent="0.25">
      <c r="A106" s="361" t="s">
        <v>311</v>
      </c>
      <c r="B106" s="358" t="s">
        <v>366</v>
      </c>
      <c r="C106" s="359" t="s">
        <v>321</v>
      </c>
      <c r="D106" s="358" t="s">
        <v>322</v>
      </c>
      <c r="E106" s="358">
        <v>2</v>
      </c>
      <c r="F106" s="358" t="s">
        <v>82</v>
      </c>
      <c r="G106" s="358" t="s">
        <v>14</v>
      </c>
      <c r="H106" s="584" t="s">
        <v>15</v>
      </c>
      <c r="I106" s="481" t="str">
        <f>[1]Aquarum!I106</f>
        <v>sim</v>
      </c>
      <c r="J106" s="481">
        <f>[1]Aquarum!J106</f>
        <v>0</v>
      </c>
      <c r="K106" s="360" t="s">
        <v>34</v>
      </c>
      <c r="L106" s="509" t="s">
        <v>832</v>
      </c>
      <c r="N106" s="745">
        <f t="shared" si="1"/>
        <v>1</v>
      </c>
      <c r="O106" s="745">
        <f t="shared" si="1"/>
        <v>1</v>
      </c>
      <c r="P106" s="745">
        <f>N106*N107*N108*N109</f>
        <v>0</v>
      </c>
      <c r="Q106" s="745">
        <f>O106*O107*O108*O109</f>
        <v>0</v>
      </c>
    </row>
    <row r="107" spans="1:17" ht="11.1" customHeight="1" x14ac:dyDescent="0.25">
      <c r="A107" s="361" t="s">
        <v>311</v>
      </c>
      <c r="B107" s="358" t="s">
        <v>366</v>
      </c>
      <c r="C107" s="359" t="s">
        <v>321</v>
      </c>
      <c r="D107" s="358" t="s">
        <v>322</v>
      </c>
      <c r="E107" s="358">
        <v>2</v>
      </c>
      <c r="F107" s="358" t="s">
        <v>82</v>
      </c>
      <c r="G107" s="361" t="s">
        <v>21</v>
      </c>
      <c r="H107" s="584" t="s">
        <v>15</v>
      </c>
      <c r="I107" s="481" t="str">
        <f>[1]Aquarum!I107</f>
        <v>sim</v>
      </c>
      <c r="J107" s="481">
        <f>[1]Aquarum!J107</f>
        <v>0</v>
      </c>
      <c r="K107" s="360" t="s">
        <v>839</v>
      </c>
      <c r="L107" s="510"/>
      <c r="N107" s="745">
        <f t="shared" si="1"/>
        <v>1</v>
      </c>
      <c r="O107" s="745">
        <f t="shared" si="1"/>
        <v>1</v>
      </c>
      <c r="P107" s="745"/>
      <c r="Q107" s="745"/>
    </row>
    <row r="108" spans="1:17" ht="11.1" customHeight="1" x14ac:dyDescent="0.25">
      <c r="A108" s="361" t="s">
        <v>311</v>
      </c>
      <c r="B108" s="358" t="s">
        <v>366</v>
      </c>
      <c r="C108" s="359" t="s">
        <v>321</v>
      </c>
      <c r="D108" s="358" t="s">
        <v>322</v>
      </c>
      <c r="E108" s="358">
        <v>2</v>
      </c>
      <c r="F108" s="358" t="s">
        <v>82</v>
      </c>
      <c r="G108" s="361" t="s">
        <v>19</v>
      </c>
      <c r="H108" s="584" t="s">
        <v>23</v>
      </c>
      <c r="I108" s="481" t="s">
        <v>106</v>
      </c>
      <c r="J108" s="481">
        <f>[1]Aquarum!J108</f>
        <v>0</v>
      </c>
      <c r="K108" s="360" t="s">
        <v>838</v>
      </c>
      <c r="L108" s="510"/>
      <c r="N108" s="745">
        <f t="shared" si="1"/>
        <v>0</v>
      </c>
      <c r="O108" s="745">
        <f t="shared" si="1"/>
        <v>0</v>
      </c>
      <c r="P108" s="745"/>
      <c r="Q108" s="745"/>
    </row>
    <row r="109" spans="1:17" ht="11.1" customHeight="1" x14ac:dyDescent="0.25">
      <c r="A109" s="361" t="s">
        <v>311</v>
      </c>
      <c r="B109" s="358" t="s">
        <v>366</v>
      </c>
      <c r="C109" s="359" t="s">
        <v>321</v>
      </c>
      <c r="D109" s="358" t="s">
        <v>322</v>
      </c>
      <c r="E109" s="358">
        <v>2</v>
      </c>
      <c r="F109" s="358" t="s">
        <v>82</v>
      </c>
      <c r="G109" s="361" t="s">
        <v>17</v>
      </c>
      <c r="H109" s="584" t="s">
        <v>15</v>
      </c>
      <c r="I109" s="481" t="str">
        <f>[1]Aquarum!I109</f>
        <v>sim</v>
      </c>
      <c r="J109" s="481">
        <f>[1]Aquarum!J109</f>
        <v>0</v>
      </c>
      <c r="K109" s="360" t="s">
        <v>50</v>
      </c>
      <c r="L109" s="511"/>
      <c r="N109" s="745">
        <f t="shared" si="1"/>
        <v>1</v>
      </c>
      <c r="O109" s="745">
        <f t="shared" si="1"/>
        <v>1</v>
      </c>
      <c r="P109" s="745"/>
      <c r="Q109" s="745"/>
    </row>
    <row r="110" spans="1:17" ht="11.1" customHeight="1" x14ac:dyDescent="0.25">
      <c r="A110" s="361" t="s">
        <v>311</v>
      </c>
      <c r="B110" s="358" t="s">
        <v>366</v>
      </c>
      <c r="C110" s="359" t="s">
        <v>321</v>
      </c>
      <c r="D110" s="358" t="s">
        <v>322</v>
      </c>
      <c r="E110" s="358">
        <v>3</v>
      </c>
      <c r="F110" s="358" t="s">
        <v>86</v>
      </c>
      <c r="G110" s="358" t="s">
        <v>14</v>
      </c>
      <c r="H110" s="482" t="s">
        <v>15</v>
      </c>
      <c r="I110" s="362" t="str">
        <f>[1]Aquarum!I110</f>
        <v>sim</v>
      </c>
      <c r="J110" s="362">
        <f>[1]Aquarum!J110</f>
        <v>0</v>
      </c>
      <c r="K110" s="360" t="s">
        <v>840</v>
      </c>
      <c r="L110" s="509" t="s">
        <v>15</v>
      </c>
      <c r="N110" s="745">
        <f t="shared" si="1"/>
        <v>1</v>
      </c>
      <c r="O110" s="745">
        <f t="shared" si="1"/>
        <v>1</v>
      </c>
      <c r="P110" s="745">
        <f>N110*N111*N112*N113</f>
        <v>1</v>
      </c>
      <c r="Q110" s="745">
        <f>O110*O111*O112*O113</f>
        <v>1</v>
      </c>
    </row>
    <row r="111" spans="1:17" ht="11.1" customHeight="1" x14ac:dyDescent="0.25">
      <c r="A111" s="361" t="s">
        <v>311</v>
      </c>
      <c r="B111" s="358" t="s">
        <v>366</v>
      </c>
      <c r="C111" s="359" t="s">
        <v>321</v>
      </c>
      <c r="D111" s="358" t="s">
        <v>322</v>
      </c>
      <c r="E111" s="358">
        <v>3</v>
      </c>
      <c r="F111" s="358" t="s">
        <v>86</v>
      </c>
      <c r="G111" s="361" t="s">
        <v>21</v>
      </c>
      <c r="H111" s="482" t="s">
        <v>15</v>
      </c>
      <c r="I111" s="362" t="str">
        <f>[1]Aquarum!I111</f>
        <v>sim</v>
      </c>
      <c r="J111" s="362">
        <f>[1]Aquarum!J111</f>
        <v>0</v>
      </c>
      <c r="K111" s="360" t="s">
        <v>843</v>
      </c>
      <c r="L111" s="510"/>
      <c r="N111" s="745">
        <f t="shared" si="1"/>
        <v>1</v>
      </c>
      <c r="O111" s="745">
        <f t="shared" si="1"/>
        <v>1</v>
      </c>
      <c r="P111" s="745"/>
      <c r="Q111" s="745"/>
    </row>
    <row r="112" spans="1:17" ht="11.1" customHeight="1" x14ac:dyDescent="0.25">
      <c r="A112" s="361" t="s">
        <v>311</v>
      </c>
      <c r="B112" s="358" t="s">
        <v>366</v>
      </c>
      <c r="C112" s="359" t="s">
        <v>321</v>
      </c>
      <c r="D112" s="358" t="s">
        <v>322</v>
      </c>
      <c r="E112" s="358">
        <v>3</v>
      </c>
      <c r="F112" s="358" t="s">
        <v>86</v>
      </c>
      <c r="G112" s="361" t="s">
        <v>19</v>
      </c>
      <c r="H112" s="482" t="s">
        <v>15</v>
      </c>
      <c r="I112" s="362" t="str">
        <f>[1]Aquarum!I112</f>
        <v>sim</v>
      </c>
      <c r="J112" s="362">
        <f>[1]Aquarum!J112</f>
        <v>0</v>
      </c>
      <c r="K112" s="360" t="s">
        <v>842</v>
      </c>
      <c r="L112" s="510"/>
      <c r="N112" s="745">
        <f t="shared" si="1"/>
        <v>1</v>
      </c>
      <c r="O112" s="745">
        <f t="shared" si="1"/>
        <v>1</v>
      </c>
      <c r="P112" s="745"/>
      <c r="Q112" s="745"/>
    </row>
    <row r="113" spans="1:17" ht="11.1" customHeight="1" x14ac:dyDescent="0.25">
      <c r="A113" s="361" t="s">
        <v>311</v>
      </c>
      <c r="B113" s="358" t="s">
        <v>366</v>
      </c>
      <c r="C113" s="359" t="s">
        <v>321</v>
      </c>
      <c r="D113" s="358" t="s">
        <v>322</v>
      </c>
      <c r="E113" s="358">
        <v>3</v>
      </c>
      <c r="F113" s="358" t="s">
        <v>86</v>
      </c>
      <c r="G113" s="361" t="s">
        <v>17</v>
      </c>
      <c r="H113" s="482" t="s">
        <v>15</v>
      </c>
      <c r="I113" s="362" t="str">
        <f>[1]Aquarum!I113</f>
        <v>sim</v>
      </c>
      <c r="J113" s="362">
        <f>[1]Aquarum!J113</f>
        <v>0</v>
      </c>
      <c r="K113" s="360" t="s">
        <v>841</v>
      </c>
      <c r="L113" s="511"/>
      <c r="N113" s="745">
        <f t="shared" si="1"/>
        <v>1</v>
      </c>
      <c r="O113" s="745">
        <f t="shared" si="1"/>
        <v>1</v>
      </c>
      <c r="P113" s="745"/>
      <c r="Q113" s="745"/>
    </row>
    <row r="114" spans="1:17" ht="11.1" customHeight="1" x14ac:dyDescent="0.25">
      <c r="A114" s="361" t="s">
        <v>311</v>
      </c>
      <c r="B114" s="358" t="s">
        <v>366</v>
      </c>
      <c r="C114" s="359" t="s">
        <v>321</v>
      </c>
      <c r="D114" s="358" t="s">
        <v>322</v>
      </c>
      <c r="E114" s="358">
        <v>4</v>
      </c>
      <c r="F114" s="358" t="s">
        <v>72</v>
      </c>
      <c r="G114" s="358" t="s">
        <v>14</v>
      </c>
      <c r="H114" s="482" t="s">
        <v>15</v>
      </c>
      <c r="I114" s="362" t="str">
        <f>[1]Aquarum!I114</f>
        <v>sim</v>
      </c>
      <c r="J114" s="362">
        <f>[1]Aquarum!J114</f>
        <v>0</v>
      </c>
      <c r="K114" s="360" t="s">
        <v>844</v>
      </c>
      <c r="L114" s="509" t="s">
        <v>832</v>
      </c>
      <c r="N114" s="745">
        <f t="shared" si="1"/>
        <v>1</v>
      </c>
      <c r="O114" s="745">
        <f t="shared" si="1"/>
        <v>1</v>
      </c>
      <c r="P114" s="745">
        <f>N114*N115*N116*N117</f>
        <v>0</v>
      </c>
      <c r="Q114" s="745">
        <f>O114*O115*O116*O117</f>
        <v>0</v>
      </c>
    </row>
    <row r="115" spans="1:17" ht="11.1" customHeight="1" x14ac:dyDescent="0.25">
      <c r="A115" s="361" t="s">
        <v>311</v>
      </c>
      <c r="B115" s="358" t="s">
        <v>366</v>
      </c>
      <c r="C115" s="359" t="s">
        <v>321</v>
      </c>
      <c r="D115" s="358" t="s">
        <v>322</v>
      </c>
      <c r="E115" s="358">
        <v>4</v>
      </c>
      <c r="F115" s="358" t="s">
        <v>72</v>
      </c>
      <c r="G115" s="361" t="s">
        <v>21</v>
      </c>
      <c r="H115" s="482" t="s">
        <v>15</v>
      </c>
      <c r="I115" s="362" t="str">
        <f>[1]Aquarum!I115</f>
        <v>sim</v>
      </c>
      <c r="J115" s="362">
        <f>[1]Aquarum!J115</f>
        <v>0</v>
      </c>
      <c r="K115" s="360" t="s">
        <v>442</v>
      </c>
      <c r="L115" s="510"/>
      <c r="N115" s="745">
        <f t="shared" si="1"/>
        <v>1</v>
      </c>
      <c r="O115" s="745">
        <f t="shared" si="1"/>
        <v>1</v>
      </c>
      <c r="P115" s="745"/>
      <c r="Q115" s="745"/>
    </row>
    <row r="116" spans="1:17" ht="11.1" customHeight="1" x14ac:dyDescent="0.25">
      <c r="A116" s="361" t="s">
        <v>311</v>
      </c>
      <c r="B116" s="358" t="s">
        <v>366</v>
      </c>
      <c r="C116" s="359" t="s">
        <v>321</v>
      </c>
      <c r="D116" s="358" t="s">
        <v>322</v>
      </c>
      <c r="E116" s="358">
        <v>4</v>
      </c>
      <c r="F116" s="358" t="s">
        <v>72</v>
      </c>
      <c r="G116" s="361" t="s">
        <v>19</v>
      </c>
      <c r="H116" s="617" t="s">
        <v>23</v>
      </c>
      <c r="I116" s="363" t="s">
        <v>106</v>
      </c>
      <c r="J116" s="363">
        <f>[1]Aquarum!J116</f>
        <v>0</v>
      </c>
      <c r="K116" s="364" t="s">
        <v>845</v>
      </c>
      <c r="L116" s="510"/>
      <c r="N116" s="745">
        <f t="shared" si="1"/>
        <v>0</v>
      </c>
      <c r="O116" s="745">
        <f t="shared" si="1"/>
        <v>0</v>
      </c>
      <c r="P116" s="745"/>
      <c r="Q116" s="745"/>
    </row>
    <row r="117" spans="1:17" ht="11.1" customHeight="1" x14ac:dyDescent="0.25">
      <c r="A117" s="361" t="s">
        <v>311</v>
      </c>
      <c r="B117" s="358" t="s">
        <v>366</v>
      </c>
      <c r="C117" s="359" t="s">
        <v>321</v>
      </c>
      <c r="D117" s="358" t="s">
        <v>322</v>
      </c>
      <c r="E117" s="358">
        <v>4</v>
      </c>
      <c r="F117" s="358" t="s">
        <v>72</v>
      </c>
      <c r="G117" s="361" t="s">
        <v>17</v>
      </c>
      <c r="H117" s="482" t="s">
        <v>15</v>
      </c>
      <c r="I117" s="362" t="str">
        <f>[1]Aquarum!I117</f>
        <v>sim</v>
      </c>
      <c r="J117" s="362">
        <f>[1]Aquarum!J117</f>
        <v>0</v>
      </c>
      <c r="K117" s="360" t="s">
        <v>92</v>
      </c>
      <c r="L117" s="511"/>
      <c r="N117" s="745">
        <f t="shared" si="1"/>
        <v>1</v>
      </c>
      <c r="O117" s="745">
        <f t="shared" si="1"/>
        <v>1</v>
      </c>
      <c r="P117" s="745"/>
      <c r="Q117" s="745"/>
    </row>
    <row r="118" spans="1:17" ht="11.1" customHeight="1" x14ac:dyDescent="0.25">
      <c r="A118" s="367" t="s">
        <v>311</v>
      </c>
      <c r="B118" s="368" t="s">
        <v>366</v>
      </c>
      <c r="C118" s="369" t="s">
        <v>323</v>
      </c>
      <c r="D118" s="368" t="s">
        <v>324</v>
      </c>
      <c r="E118" s="368">
        <v>1</v>
      </c>
      <c r="F118" s="368" t="s">
        <v>79</v>
      </c>
      <c r="G118" s="368" t="s">
        <v>14</v>
      </c>
      <c r="H118" s="153" t="s">
        <v>15</v>
      </c>
      <c r="I118" s="471" t="str">
        <f>[1]Aquarum!I118</f>
        <v>sim</v>
      </c>
      <c r="J118" s="471">
        <f>[1]Aquarum!J118</f>
        <v>0</v>
      </c>
      <c r="K118" s="154" t="s">
        <v>34</v>
      </c>
      <c r="L118" s="426" t="s">
        <v>15</v>
      </c>
      <c r="N118" s="745">
        <f t="shared" si="1"/>
        <v>1</v>
      </c>
      <c r="O118" s="745">
        <f t="shared" si="1"/>
        <v>1</v>
      </c>
      <c r="P118" s="745">
        <f>N118*N119*N120*N121</f>
        <v>1</v>
      </c>
      <c r="Q118" s="745">
        <f>O118*O119*O120*O121</f>
        <v>1</v>
      </c>
    </row>
    <row r="119" spans="1:17" ht="11.1" customHeight="1" x14ac:dyDescent="0.25">
      <c r="A119" s="367" t="s">
        <v>311</v>
      </c>
      <c r="B119" s="368" t="s">
        <v>366</v>
      </c>
      <c r="C119" s="369" t="s">
        <v>323</v>
      </c>
      <c r="D119" s="368" t="s">
        <v>324</v>
      </c>
      <c r="E119" s="368">
        <v>1</v>
      </c>
      <c r="F119" s="368" t="s">
        <v>79</v>
      </c>
      <c r="G119" s="367" t="s">
        <v>21</v>
      </c>
      <c r="H119" s="153" t="s">
        <v>15</v>
      </c>
      <c r="I119" s="471" t="str">
        <f>[1]Aquarum!I119</f>
        <v>sim</v>
      </c>
      <c r="J119" s="471">
        <f>[1]Aquarum!J119</f>
        <v>0</v>
      </c>
      <c r="K119" s="154" t="s">
        <v>1089</v>
      </c>
      <c r="L119" s="403"/>
      <c r="N119" s="745">
        <f t="shared" si="1"/>
        <v>1</v>
      </c>
      <c r="O119" s="745">
        <f t="shared" si="1"/>
        <v>1</v>
      </c>
      <c r="P119" s="745"/>
      <c r="Q119" s="745"/>
    </row>
    <row r="120" spans="1:17" ht="11.1" customHeight="1" x14ac:dyDescent="0.25">
      <c r="A120" s="367" t="s">
        <v>311</v>
      </c>
      <c r="B120" s="368" t="s">
        <v>366</v>
      </c>
      <c r="C120" s="369" t="s">
        <v>323</v>
      </c>
      <c r="D120" s="368" t="s">
        <v>324</v>
      </c>
      <c r="E120" s="368">
        <v>1</v>
      </c>
      <c r="F120" s="368" t="s">
        <v>79</v>
      </c>
      <c r="G120" s="367" t="s">
        <v>19</v>
      </c>
      <c r="H120" s="153" t="s">
        <v>15</v>
      </c>
      <c r="I120" s="471" t="str">
        <f>[1]Aquarum!I120</f>
        <v>Sim</v>
      </c>
      <c r="J120" s="471">
        <f>[1]Aquarum!J120</f>
        <v>0</v>
      </c>
      <c r="K120" s="154" t="s">
        <v>1090</v>
      </c>
      <c r="L120" s="403"/>
      <c r="N120" s="745">
        <f t="shared" si="1"/>
        <v>1</v>
      </c>
      <c r="O120" s="745">
        <f t="shared" si="1"/>
        <v>1</v>
      </c>
      <c r="P120" s="745"/>
      <c r="Q120" s="745"/>
    </row>
    <row r="121" spans="1:17" ht="11.1" customHeight="1" x14ac:dyDescent="0.25">
      <c r="A121" s="367" t="s">
        <v>311</v>
      </c>
      <c r="B121" s="368" t="s">
        <v>366</v>
      </c>
      <c r="C121" s="369" t="s">
        <v>323</v>
      </c>
      <c r="D121" s="368" t="s">
        <v>324</v>
      </c>
      <c r="E121" s="368">
        <v>1</v>
      </c>
      <c r="F121" s="368" t="s">
        <v>79</v>
      </c>
      <c r="G121" s="367" t="s">
        <v>17</v>
      </c>
      <c r="H121" s="153" t="s">
        <v>15</v>
      </c>
      <c r="I121" s="471" t="str">
        <f>[1]Aquarum!I121</f>
        <v>Sim</v>
      </c>
      <c r="J121" s="471">
        <f>[1]Aquarum!J121</f>
        <v>0</v>
      </c>
      <c r="K121" s="154" t="s">
        <v>50</v>
      </c>
      <c r="L121" s="404"/>
      <c r="N121" s="745">
        <f t="shared" si="1"/>
        <v>1</v>
      </c>
      <c r="O121" s="745">
        <f t="shared" si="1"/>
        <v>1</v>
      </c>
      <c r="P121" s="745"/>
      <c r="Q121" s="745"/>
    </row>
    <row r="122" spans="1:17" ht="11.1" customHeight="1" x14ac:dyDescent="0.25">
      <c r="A122" s="367" t="s">
        <v>311</v>
      </c>
      <c r="B122" s="368" t="s">
        <v>366</v>
      </c>
      <c r="C122" s="369" t="s">
        <v>323</v>
      </c>
      <c r="D122" s="368" t="s">
        <v>324</v>
      </c>
      <c r="E122" s="368">
        <v>2</v>
      </c>
      <c r="F122" s="368" t="s">
        <v>82</v>
      </c>
      <c r="G122" s="368" t="s">
        <v>14</v>
      </c>
      <c r="H122" s="158" t="s">
        <v>15</v>
      </c>
      <c r="I122" s="460" t="str">
        <f>[1]Aquarum!I122</f>
        <v>Sim</v>
      </c>
      <c r="J122" s="460">
        <f>[1]Aquarum!J122</f>
        <v>0</v>
      </c>
      <c r="K122" s="159" t="s">
        <v>34</v>
      </c>
      <c r="L122" s="405" t="s">
        <v>832</v>
      </c>
      <c r="N122" s="745">
        <f t="shared" si="1"/>
        <v>1</v>
      </c>
      <c r="O122" s="745">
        <f t="shared" si="1"/>
        <v>1</v>
      </c>
      <c r="P122" s="745">
        <f>N122*N123*N124*N125</f>
        <v>0</v>
      </c>
      <c r="Q122" s="745">
        <f>O122*O123*O124*O125</f>
        <v>0</v>
      </c>
    </row>
    <row r="123" spans="1:17" ht="11.1" customHeight="1" x14ac:dyDescent="0.25">
      <c r="A123" s="367" t="s">
        <v>311</v>
      </c>
      <c r="B123" s="368" t="s">
        <v>366</v>
      </c>
      <c r="C123" s="369" t="s">
        <v>323</v>
      </c>
      <c r="D123" s="368" t="s">
        <v>324</v>
      </c>
      <c r="E123" s="368">
        <v>2</v>
      </c>
      <c r="F123" s="368" t="s">
        <v>82</v>
      </c>
      <c r="G123" s="367" t="s">
        <v>21</v>
      </c>
      <c r="H123" s="158" t="s">
        <v>15</v>
      </c>
      <c r="I123" s="460" t="str">
        <f>[1]Aquarum!I123</f>
        <v>Sim</v>
      </c>
      <c r="J123" s="460">
        <f>[1]Aquarum!J123</f>
        <v>0</v>
      </c>
      <c r="K123" s="159" t="s">
        <v>847</v>
      </c>
      <c r="L123" s="406"/>
      <c r="N123" s="745">
        <f t="shared" si="1"/>
        <v>1</v>
      </c>
      <c r="O123" s="745">
        <f t="shared" si="1"/>
        <v>1</v>
      </c>
      <c r="P123" s="745"/>
      <c r="Q123" s="745"/>
    </row>
    <row r="124" spans="1:17" ht="11.1" customHeight="1" x14ac:dyDescent="0.25">
      <c r="A124" s="367" t="s">
        <v>311</v>
      </c>
      <c r="B124" s="368" t="s">
        <v>366</v>
      </c>
      <c r="C124" s="369" t="s">
        <v>323</v>
      </c>
      <c r="D124" s="368" t="s">
        <v>324</v>
      </c>
      <c r="E124" s="368">
        <v>2</v>
      </c>
      <c r="F124" s="368" t="s">
        <v>82</v>
      </c>
      <c r="G124" s="367" t="s">
        <v>19</v>
      </c>
      <c r="H124" s="158" t="s">
        <v>23</v>
      </c>
      <c r="I124" s="460" t="s">
        <v>106</v>
      </c>
      <c r="J124" s="460">
        <f>[1]Aquarum!J124</f>
        <v>0</v>
      </c>
      <c r="K124" s="159" t="s">
        <v>846</v>
      </c>
      <c r="L124" s="406"/>
      <c r="N124" s="745">
        <f t="shared" si="1"/>
        <v>0</v>
      </c>
      <c r="O124" s="745">
        <f t="shared" si="1"/>
        <v>0</v>
      </c>
      <c r="P124" s="745"/>
      <c r="Q124" s="745"/>
    </row>
    <row r="125" spans="1:17" ht="11.1" customHeight="1" x14ac:dyDescent="0.25">
      <c r="A125" s="367" t="s">
        <v>311</v>
      </c>
      <c r="B125" s="368" t="s">
        <v>366</v>
      </c>
      <c r="C125" s="369" t="s">
        <v>323</v>
      </c>
      <c r="D125" s="368" t="s">
        <v>324</v>
      </c>
      <c r="E125" s="368">
        <v>2</v>
      </c>
      <c r="F125" s="368" t="s">
        <v>82</v>
      </c>
      <c r="G125" s="367" t="s">
        <v>17</v>
      </c>
      <c r="H125" s="158" t="s">
        <v>15</v>
      </c>
      <c r="I125" s="460" t="str">
        <f>[1]Aquarum!I125</f>
        <v>sim</v>
      </c>
      <c r="J125" s="460">
        <f>[1]Aquarum!J125</f>
        <v>0</v>
      </c>
      <c r="K125" s="159" t="s">
        <v>50</v>
      </c>
      <c r="L125" s="417"/>
      <c r="N125" s="745">
        <f t="shared" si="1"/>
        <v>1</v>
      </c>
      <c r="O125" s="745">
        <f t="shared" si="1"/>
        <v>1</v>
      </c>
      <c r="P125" s="745"/>
      <c r="Q125" s="745"/>
    </row>
    <row r="126" spans="1:17" ht="11.1" customHeight="1" x14ac:dyDescent="0.25">
      <c r="A126" s="367" t="s">
        <v>311</v>
      </c>
      <c r="B126" s="368" t="s">
        <v>366</v>
      </c>
      <c r="C126" s="369" t="s">
        <v>323</v>
      </c>
      <c r="D126" s="368" t="s">
        <v>324</v>
      </c>
      <c r="E126" s="368">
        <v>3</v>
      </c>
      <c r="F126" s="368" t="s">
        <v>848</v>
      </c>
      <c r="G126" s="368" t="s">
        <v>14</v>
      </c>
      <c r="H126" s="158" t="s">
        <v>15</v>
      </c>
      <c r="I126" s="460" t="str">
        <f>[1]Aquarum!I126</f>
        <v>sim</v>
      </c>
      <c r="J126" s="460">
        <f>[1]Aquarum!J126</f>
        <v>0</v>
      </c>
      <c r="K126" s="159" t="s">
        <v>849</v>
      </c>
      <c r="L126" s="405" t="s">
        <v>15</v>
      </c>
      <c r="N126" s="745">
        <f t="shared" si="1"/>
        <v>1</v>
      </c>
      <c r="O126" s="745">
        <f t="shared" si="1"/>
        <v>1</v>
      </c>
      <c r="P126" s="745">
        <f>N126*N127*N128*N129</f>
        <v>1</v>
      </c>
      <c r="Q126" s="745">
        <f>O126*O127*O128*O129</f>
        <v>1</v>
      </c>
    </row>
    <row r="127" spans="1:17" ht="11.1" customHeight="1" x14ac:dyDescent="0.25">
      <c r="A127" s="367" t="s">
        <v>311</v>
      </c>
      <c r="B127" s="368" t="s">
        <v>366</v>
      </c>
      <c r="C127" s="369" t="s">
        <v>323</v>
      </c>
      <c r="D127" s="368" t="s">
        <v>324</v>
      </c>
      <c r="E127" s="368">
        <v>3</v>
      </c>
      <c r="F127" s="368" t="s">
        <v>848</v>
      </c>
      <c r="G127" s="367" t="s">
        <v>21</v>
      </c>
      <c r="H127" s="158" t="s">
        <v>15</v>
      </c>
      <c r="I127" s="460" t="str">
        <f>[1]Aquarum!I127</f>
        <v>sim</v>
      </c>
      <c r="J127" s="460">
        <f>[1]Aquarum!J127</f>
        <v>0</v>
      </c>
      <c r="K127" s="159" t="s">
        <v>852</v>
      </c>
      <c r="L127" s="406"/>
      <c r="N127" s="745">
        <f t="shared" si="1"/>
        <v>1</v>
      </c>
      <c r="O127" s="745">
        <f t="shared" si="1"/>
        <v>1</v>
      </c>
      <c r="P127" s="745"/>
      <c r="Q127" s="745"/>
    </row>
    <row r="128" spans="1:17" ht="11.1" customHeight="1" x14ac:dyDescent="0.25">
      <c r="A128" s="367" t="s">
        <v>311</v>
      </c>
      <c r="B128" s="368" t="s">
        <v>366</v>
      </c>
      <c r="C128" s="369" t="s">
        <v>323</v>
      </c>
      <c r="D128" s="368" t="s">
        <v>324</v>
      </c>
      <c r="E128" s="368">
        <v>3</v>
      </c>
      <c r="F128" s="368" t="s">
        <v>848</v>
      </c>
      <c r="G128" s="367" t="s">
        <v>19</v>
      </c>
      <c r="H128" s="158" t="s">
        <v>15</v>
      </c>
      <c r="I128" s="460" t="str">
        <f>[1]Aquarum!I128</f>
        <v>sim</v>
      </c>
      <c r="J128" s="460">
        <f>[1]Aquarum!J128</f>
        <v>0</v>
      </c>
      <c r="K128" s="159" t="s">
        <v>851</v>
      </c>
      <c r="L128" s="406"/>
      <c r="N128" s="745">
        <f t="shared" si="1"/>
        <v>1</v>
      </c>
      <c r="O128" s="745">
        <f t="shared" si="1"/>
        <v>1</v>
      </c>
      <c r="P128" s="745"/>
      <c r="Q128" s="745"/>
    </row>
    <row r="129" spans="1:17" ht="11.1" customHeight="1" x14ac:dyDescent="0.25">
      <c r="A129" s="367" t="s">
        <v>311</v>
      </c>
      <c r="B129" s="368" t="s">
        <v>366</v>
      </c>
      <c r="C129" s="369" t="s">
        <v>323</v>
      </c>
      <c r="D129" s="368" t="s">
        <v>324</v>
      </c>
      <c r="E129" s="368">
        <v>3</v>
      </c>
      <c r="F129" s="368" t="s">
        <v>848</v>
      </c>
      <c r="G129" s="367" t="s">
        <v>17</v>
      </c>
      <c r="H129" s="158" t="s">
        <v>15</v>
      </c>
      <c r="I129" s="460" t="str">
        <f>[1]Aquarum!I129</f>
        <v>sim</v>
      </c>
      <c r="J129" s="460">
        <f>[1]Aquarum!J129</f>
        <v>0</v>
      </c>
      <c r="K129" s="159" t="s">
        <v>850</v>
      </c>
      <c r="L129" s="417"/>
      <c r="N129" s="745">
        <f t="shared" si="1"/>
        <v>1</v>
      </c>
      <c r="O129" s="745">
        <f t="shared" si="1"/>
        <v>1</v>
      </c>
      <c r="P129" s="745"/>
      <c r="Q129" s="745"/>
    </row>
    <row r="130" spans="1:17" ht="11.1" customHeight="1" x14ac:dyDescent="0.25">
      <c r="A130" s="367" t="s">
        <v>311</v>
      </c>
      <c r="B130" s="368" t="s">
        <v>366</v>
      </c>
      <c r="C130" s="369" t="s">
        <v>323</v>
      </c>
      <c r="D130" s="368" t="s">
        <v>324</v>
      </c>
      <c r="E130" s="368">
        <v>4</v>
      </c>
      <c r="F130" s="368" t="s">
        <v>853</v>
      </c>
      <c r="G130" s="368" t="s">
        <v>14</v>
      </c>
      <c r="H130" s="158" t="s">
        <v>15</v>
      </c>
      <c r="I130" s="460" t="str">
        <f>[1]Aquarum!I130</f>
        <v>sim</v>
      </c>
      <c r="J130" s="460">
        <f>[1]Aquarum!J130</f>
        <v>0</v>
      </c>
      <c r="K130" s="159" t="s">
        <v>854</v>
      </c>
      <c r="L130" s="405" t="s">
        <v>15</v>
      </c>
      <c r="N130" s="745">
        <f t="shared" si="1"/>
        <v>1</v>
      </c>
      <c r="O130" s="745">
        <f t="shared" si="1"/>
        <v>1</v>
      </c>
      <c r="P130" s="745">
        <f>N130*N131*N132*N133</f>
        <v>1</v>
      </c>
      <c r="Q130" s="745">
        <f>O130*O131*O132*O133</f>
        <v>1</v>
      </c>
    </row>
    <row r="131" spans="1:17" ht="11.1" customHeight="1" x14ac:dyDescent="0.25">
      <c r="A131" s="367" t="s">
        <v>311</v>
      </c>
      <c r="B131" s="368" t="s">
        <v>366</v>
      </c>
      <c r="C131" s="369" t="s">
        <v>323</v>
      </c>
      <c r="D131" s="368" t="s">
        <v>324</v>
      </c>
      <c r="E131" s="368">
        <v>4</v>
      </c>
      <c r="F131" s="368" t="s">
        <v>853</v>
      </c>
      <c r="G131" s="367" t="s">
        <v>21</v>
      </c>
      <c r="H131" s="158" t="s">
        <v>15</v>
      </c>
      <c r="I131" s="460" t="str">
        <f>[1]Aquarum!I131</f>
        <v>sim</v>
      </c>
      <c r="J131" s="460">
        <f>[1]Aquarum!J131</f>
        <v>0</v>
      </c>
      <c r="K131" s="159" t="s">
        <v>855</v>
      </c>
      <c r="L131" s="406"/>
      <c r="N131" s="745">
        <f t="shared" ref="N131:O194" si="2">IF(OR(H131="Sim",H131="sim"),1,0)</f>
        <v>1</v>
      </c>
      <c r="O131" s="745">
        <f t="shared" si="2"/>
        <v>1</v>
      </c>
      <c r="P131" s="745"/>
      <c r="Q131" s="745"/>
    </row>
    <row r="132" spans="1:17" ht="11.1" customHeight="1" x14ac:dyDescent="0.25">
      <c r="A132" s="367" t="s">
        <v>311</v>
      </c>
      <c r="B132" s="368" t="s">
        <v>366</v>
      </c>
      <c r="C132" s="369" t="s">
        <v>323</v>
      </c>
      <c r="D132" s="368" t="s">
        <v>324</v>
      </c>
      <c r="E132" s="368">
        <v>4</v>
      </c>
      <c r="F132" s="368" t="s">
        <v>853</v>
      </c>
      <c r="G132" s="367" t="s">
        <v>19</v>
      </c>
      <c r="H132" s="158" t="s">
        <v>15</v>
      </c>
      <c r="I132" s="460" t="str">
        <f>[1]Aquarum!I132</f>
        <v>sim</v>
      </c>
      <c r="J132" s="460">
        <f>[1]Aquarum!J132</f>
        <v>0</v>
      </c>
      <c r="K132" s="159" t="s">
        <v>855</v>
      </c>
      <c r="L132" s="406"/>
      <c r="N132" s="745">
        <f t="shared" si="2"/>
        <v>1</v>
      </c>
      <c r="O132" s="745">
        <f t="shared" si="2"/>
        <v>1</v>
      </c>
      <c r="P132" s="745"/>
      <c r="Q132" s="745"/>
    </row>
    <row r="133" spans="1:17" ht="11.1" customHeight="1" x14ac:dyDescent="0.25">
      <c r="A133" s="367" t="s">
        <v>311</v>
      </c>
      <c r="B133" s="368" t="s">
        <v>366</v>
      </c>
      <c r="C133" s="369" t="s">
        <v>323</v>
      </c>
      <c r="D133" s="368" t="s">
        <v>324</v>
      </c>
      <c r="E133" s="368">
        <v>4</v>
      </c>
      <c r="F133" s="368" t="s">
        <v>853</v>
      </c>
      <c r="G133" s="367" t="s">
        <v>17</v>
      </c>
      <c r="H133" s="158" t="s">
        <v>15</v>
      </c>
      <c r="I133" s="460" t="str">
        <f>[1]Aquarum!I133</f>
        <v>sim</v>
      </c>
      <c r="J133" s="460">
        <f>[1]Aquarum!J133</f>
        <v>0</v>
      </c>
      <c r="K133" s="159" t="s">
        <v>92</v>
      </c>
      <c r="L133" s="417"/>
      <c r="N133" s="745">
        <f t="shared" si="2"/>
        <v>1</v>
      </c>
      <c r="O133" s="745">
        <f t="shared" si="2"/>
        <v>1</v>
      </c>
      <c r="P133" s="745"/>
      <c r="Q133" s="745"/>
    </row>
    <row r="134" spans="1:17" ht="11.1" customHeight="1" x14ac:dyDescent="0.25">
      <c r="A134" s="367" t="s">
        <v>311</v>
      </c>
      <c r="B134" s="368" t="s">
        <v>366</v>
      </c>
      <c r="C134" s="369" t="s">
        <v>323</v>
      </c>
      <c r="D134" s="368" t="s">
        <v>324</v>
      </c>
      <c r="E134" s="368">
        <v>5</v>
      </c>
      <c r="F134" s="368" t="s">
        <v>856</v>
      </c>
      <c r="G134" s="368" t="s">
        <v>14</v>
      </c>
      <c r="H134" s="153" t="s">
        <v>15</v>
      </c>
      <c r="I134" s="471" t="str">
        <f>[1]Aquarum!I134</f>
        <v>sim</v>
      </c>
      <c r="J134" s="471">
        <f>[1]Aquarum!J134</f>
        <v>0</v>
      </c>
      <c r="K134" s="154" t="s">
        <v>1091</v>
      </c>
      <c r="L134" s="426" t="s">
        <v>15</v>
      </c>
      <c r="N134" s="745">
        <f t="shared" si="2"/>
        <v>1</v>
      </c>
      <c r="O134" s="745">
        <f t="shared" si="2"/>
        <v>1</v>
      </c>
      <c r="P134" s="745">
        <f>N134*N135*N136*N137</f>
        <v>1</v>
      </c>
      <c r="Q134" s="745">
        <f>O134*O135*O136*O137</f>
        <v>1</v>
      </c>
    </row>
    <row r="135" spans="1:17" ht="11.1" customHeight="1" x14ac:dyDescent="0.25">
      <c r="A135" s="367" t="s">
        <v>311</v>
      </c>
      <c r="B135" s="368" t="s">
        <v>366</v>
      </c>
      <c r="C135" s="369" t="s">
        <v>323</v>
      </c>
      <c r="D135" s="368" t="s">
        <v>324</v>
      </c>
      <c r="E135" s="368">
        <v>5</v>
      </c>
      <c r="F135" s="368" t="s">
        <v>856</v>
      </c>
      <c r="G135" s="367" t="s">
        <v>21</v>
      </c>
      <c r="H135" s="153" t="s">
        <v>15</v>
      </c>
      <c r="I135" s="471" t="str">
        <f>[1]Aquarum!I135</f>
        <v>sim</v>
      </c>
      <c r="J135" s="471">
        <f>[1]Aquarum!J135</f>
        <v>0</v>
      </c>
      <c r="K135" s="154" t="s">
        <v>1092</v>
      </c>
      <c r="L135" s="403"/>
      <c r="N135" s="745">
        <f t="shared" si="2"/>
        <v>1</v>
      </c>
      <c r="O135" s="745">
        <f t="shared" si="2"/>
        <v>1</v>
      </c>
      <c r="P135" s="745"/>
      <c r="Q135" s="745"/>
    </row>
    <row r="136" spans="1:17" ht="11.1" customHeight="1" x14ac:dyDescent="0.25">
      <c r="A136" s="367" t="s">
        <v>311</v>
      </c>
      <c r="B136" s="368" t="s">
        <v>366</v>
      </c>
      <c r="C136" s="369" t="s">
        <v>323</v>
      </c>
      <c r="D136" s="368" t="s">
        <v>324</v>
      </c>
      <c r="E136" s="368">
        <v>5</v>
      </c>
      <c r="F136" s="368" t="s">
        <v>856</v>
      </c>
      <c r="G136" s="367" t="s">
        <v>19</v>
      </c>
      <c r="H136" s="153" t="s">
        <v>15</v>
      </c>
      <c r="I136" s="471" t="str">
        <f>[1]Aquarum!I136</f>
        <v>sim</v>
      </c>
      <c r="J136" s="471">
        <f>[1]Aquarum!J136</f>
        <v>0</v>
      </c>
      <c r="K136" s="154" t="s">
        <v>1094</v>
      </c>
      <c r="L136" s="403"/>
      <c r="N136" s="745">
        <f t="shared" si="2"/>
        <v>1</v>
      </c>
      <c r="O136" s="745">
        <f t="shared" si="2"/>
        <v>1</v>
      </c>
      <c r="P136" s="745"/>
      <c r="Q136" s="745"/>
    </row>
    <row r="137" spans="1:17" ht="11.1" customHeight="1" x14ac:dyDescent="0.25">
      <c r="A137" s="367" t="s">
        <v>311</v>
      </c>
      <c r="B137" s="368" t="s">
        <v>366</v>
      </c>
      <c r="C137" s="369" t="s">
        <v>323</v>
      </c>
      <c r="D137" s="368" t="s">
        <v>324</v>
      </c>
      <c r="E137" s="368">
        <v>5</v>
      </c>
      <c r="F137" s="368" t="s">
        <v>856</v>
      </c>
      <c r="G137" s="367" t="s">
        <v>17</v>
      </c>
      <c r="H137" s="153" t="s">
        <v>15</v>
      </c>
      <c r="I137" s="471" t="str">
        <f>[1]Aquarum!I137</f>
        <v>sim</v>
      </c>
      <c r="J137" s="471">
        <f>[1]Aquarum!J137</f>
        <v>0</v>
      </c>
      <c r="K137" s="154" t="s">
        <v>1093</v>
      </c>
      <c r="L137" s="404"/>
      <c r="N137" s="745">
        <f t="shared" si="2"/>
        <v>1</v>
      </c>
      <c r="O137" s="745">
        <f t="shared" si="2"/>
        <v>1</v>
      </c>
      <c r="P137" s="745"/>
      <c r="Q137" s="745"/>
    </row>
    <row r="138" spans="1:17" ht="11.1" customHeight="1" x14ac:dyDescent="0.25">
      <c r="A138" s="367" t="s">
        <v>311</v>
      </c>
      <c r="B138" s="368" t="s">
        <v>366</v>
      </c>
      <c r="C138" s="369" t="s">
        <v>323</v>
      </c>
      <c r="D138" s="368" t="s">
        <v>324</v>
      </c>
      <c r="E138" s="368">
        <v>6</v>
      </c>
      <c r="F138" s="368" t="s">
        <v>857</v>
      </c>
      <c r="G138" s="368" t="s">
        <v>14</v>
      </c>
      <c r="H138" s="158" t="s">
        <v>23</v>
      </c>
      <c r="I138" s="460" t="str">
        <f>[1]Aquarum!I138</f>
        <v>Não</v>
      </c>
      <c r="J138" s="460">
        <f>[1]Aquarum!J138</f>
        <v>0</v>
      </c>
      <c r="K138" s="159" t="s">
        <v>858</v>
      </c>
      <c r="L138" s="405" t="s">
        <v>1074</v>
      </c>
      <c r="N138" s="745">
        <f t="shared" si="2"/>
        <v>0</v>
      </c>
      <c r="O138" s="745">
        <f t="shared" si="2"/>
        <v>0</v>
      </c>
      <c r="P138" s="745">
        <f>N138*N139*N140*N141</f>
        <v>0</v>
      </c>
      <c r="Q138" s="745">
        <f>O138*O139*O140*O141</f>
        <v>0</v>
      </c>
    </row>
    <row r="139" spans="1:17" ht="11.1" customHeight="1" x14ac:dyDescent="0.25">
      <c r="A139" s="367" t="s">
        <v>311</v>
      </c>
      <c r="B139" s="368" t="s">
        <v>366</v>
      </c>
      <c r="C139" s="369" t="s">
        <v>323</v>
      </c>
      <c r="D139" s="368" t="s">
        <v>324</v>
      </c>
      <c r="E139" s="368">
        <v>6</v>
      </c>
      <c r="F139" s="368" t="s">
        <v>857</v>
      </c>
      <c r="G139" s="367" t="s">
        <v>21</v>
      </c>
      <c r="H139" s="158" t="s">
        <v>23</v>
      </c>
      <c r="I139" s="460" t="str">
        <f>[1]Aquarum!I139</f>
        <v>Não</v>
      </c>
      <c r="J139" s="460">
        <f>[1]Aquarum!J139</f>
        <v>0</v>
      </c>
      <c r="K139" s="159" t="s">
        <v>861</v>
      </c>
      <c r="L139" s="406"/>
      <c r="N139" s="745">
        <f t="shared" si="2"/>
        <v>0</v>
      </c>
      <c r="O139" s="745">
        <f t="shared" si="2"/>
        <v>0</v>
      </c>
      <c r="P139" s="745"/>
      <c r="Q139" s="745"/>
    </row>
    <row r="140" spans="1:17" ht="11.1" customHeight="1" x14ac:dyDescent="0.25">
      <c r="A140" s="367" t="s">
        <v>311</v>
      </c>
      <c r="B140" s="368" t="s">
        <v>366</v>
      </c>
      <c r="C140" s="369" t="s">
        <v>323</v>
      </c>
      <c r="D140" s="368" t="s">
        <v>324</v>
      </c>
      <c r="E140" s="368">
        <v>6</v>
      </c>
      <c r="F140" s="368" t="s">
        <v>857</v>
      </c>
      <c r="G140" s="367" t="s">
        <v>19</v>
      </c>
      <c r="H140" s="158" t="s">
        <v>23</v>
      </c>
      <c r="I140" s="460" t="str">
        <f>[1]Aquarum!I140</f>
        <v>Não</v>
      </c>
      <c r="J140" s="460">
        <f>[1]Aquarum!J140</f>
        <v>0</v>
      </c>
      <c r="K140" s="159" t="s">
        <v>860</v>
      </c>
      <c r="L140" s="406"/>
      <c r="N140" s="745">
        <f t="shared" si="2"/>
        <v>0</v>
      </c>
      <c r="O140" s="745">
        <f t="shared" si="2"/>
        <v>0</v>
      </c>
      <c r="P140" s="745"/>
      <c r="Q140" s="745"/>
    </row>
    <row r="141" spans="1:17" ht="11.1" customHeight="1" x14ac:dyDescent="0.25">
      <c r="A141" s="367" t="s">
        <v>311</v>
      </c>
      <c r="B141" s="368" t="s">
        <v>366</v>
      </c>
      <c r="C141" s="369" t="s">
        <v>323</v>
      </c>
      <c r="D141" s="368" t="s">
        <v>324</v>
      </c>
      <c r="E141" s="368">
        <v>6</v>
      </c>
      <c r="F141" s="368" t="s">
        <v>857</v>
      </c>
      <c r="G141" s="367" t="s">
        <v>17</v>
      </c>
      <c r="H141" s="158" t="s">
        <v>23</v>
      </c>
      <c r="I141" s="460" t="str">
        <f>[1]Aquarum!I141</f>
        <v>Não</v>
      </c>
      <c r="J141" s="460">
        <f>[1]Aquarum!J141</f>
        <v>0</v>
      </c>
      <c r="K141" s="159" t="s">
        <v>859</v>
      </c>
      <c r="L141" s="417"/>
      <c r="N141" s="745">
        <f t="shared" si="2"/>
        <v>0</v>
      </c>
      <c r="O141" s="745">
        <f t="shared" si="2"/>
        <v>0</v>
      </c>
      <c r="P141" s="745"/>
      <c r="Q141" s="745"/>
    </row>
    <row r="142" spans="1:17" ht="11.1" customHeight="1" x14ac:dyDescent="0.25">
      <c r="A142" s="115" t="s">
        <v>311</v>
      </c>
      <c r="B142" s="116" t="s">
        <v>366</v>
      </c>
      <c r="C142" s="117" t="s">
        <v>325</v>
      </c>
      <c r="D142" s="116" t="s">
        <v>326</v>
      </c>
      <c r="E142" s="115">
        <v>1</v>
      </c>
      <c r="F142" s="116" t="s">
        <v>862</v>
      </c>
      <c r="G142" s="116" t="s">
        <v>14</v>
      </c>
      <c r="H142" s="125" t="s">
        <v>15</v>
      </c>
      <c r="I142" s="119" t="str">
        <f>[1]Aquarum!I142</f>
        <v>sim</v>
      </c>
      <c r="J142" s="119">
        <f>[1]Aquarum!J142</f>
        <v>0</v>
      </c>
      <c r="K142" s="146" t="s">
        <v>863</v>
      </c>
      <c r="L142" s="407" t="s">
        <v>15</v>
      </c>
      <c r="N142" s="745">
        <f t="shared" si="2"/>
        <v>1</v>
      </c>
      <c r="O142" s="745">
        <f t="shared" si="2"/>
        <v>1</v>
      </c>
      <c r="P142" s="745">
        <f>N142*N143*N144*N145</f>
        <v>1</v>
      </c>
      <c r="Q142" s="745">
        <f>O142*O143*O144*O145</f>
        <v>1</v>
      </c>
    </row>
    <row r="143" spans="1:17" ht="11.1" customHeight="1" x14ac:dyDescent="0.25">
      <c r="A143" s="115" t="s">
        <v>311</v>
      </c>
      <c r="B143" s="116" t="s">
        <v>366</v>
      </c>
      <c r="C143" s="117" t="s">
        <v>325</v>
      </c>
      <c r="D143" s="116" t="s">
        <v>326</v>
      </c>
      <c r="E143" s="115">
        <v>1</v>
      </c>
      <c r="F143" s="116" t="s">
        <v>862</v>
      </c>
      <c r="G143" s="115" t="s">
        <v>21</v>
      </c>
      <c r="H143" s="125" t="s">
        <v>15</v>
      </c>
      <c r="I143" s="119" t="str">
        <f>[1]Aquarum!I143</f>
        <v>sim</v>
      </c>
      <c r="J143" s="119">
        <f>[1]Aquarum!J143</f>
        <v>0</v>
      </c>
      <c r="K143" s="146" t="s">
        <v>866</v>
      </c>
      <c r="L143" s="408"/>
      <c r="N143" s="745">
        <f t="shared" si="2"/>
        <v>1</v>
      </c>
      <c r="O143" s="745">
        <f t="shared" si="2"/>
        <v>1</v>
      </c>
      <c r="P143" s="745"/>
      <c r="Q143" s="745"/>
    </row>
    <row r="144" spans="1:17" ht="11.1" customHeight="1" x14ac:dyDescent="0.25">
      <c r="A144" s="115" t="s">
        <v>311</v>
      </c>
      <c r="B144" s="116" t="s">
        <v>366</v>
      </c>
      <c r="C144" s="117" t="s">
        <v>325</v>
      </c>
      <c r="D144" s="116" t="s">
        <v>326</v>
      </c>
      <c r="E144" s="115">
        <v>1</v>
      </c>
      <c r="F144" s="116" t="s">
        <v>862</v>
      </c>
      <c r="G144" s="115" t="s">
        <v>19</v>
      </c>
      <c r="H144" s="125" t="s">
        <v>15</v>
      </c>
      <c r="I144" s="119" t="str">
        <f>[1]Aquarum!I144</f>
        <v>sim</v>
      </c>
      <c r="J144" s="119">
        <f>[1]Aquarum!J144</f>
        <v>0</v>
      </c>
      <c r="K144" s="146" t="s">
        <v>865</v>
      </c>
      <c r="L144" s="408"/>
      <c r="N144" s="745">
        <f t="shared" si="2"/>
        <v>1</v>
      </c>
      <c r="O144" s="745">
        <f t="shared" si="2"/>
        <v>1</v>
      </c>
      <c r="P144" s="745"/>
      <c r="Q144" s="745"/>
    </row>
    <row r="145" spans="1:17" ht="11.1" customHeight="1" x14ac:dyDescent="0.25">
      <c r="A145" s="115" t="s">
        <v>311</v>
      </c>
      <c r="B145" s="116" t="s">
        <v>366</v>
      </c>
      <c r="C145" s="117" t="s">
        <v>325</v>
      </c>
      <c r="D145" s="116" t="s">
        <v>326</v>
      </c>
      <c r="E145" s="115">
        <v>1</v>
      </c>
      <c r="F145" s="116" t="s">
        <v>862</v>
      </c>
      <c r="G145" s="115" t="s">
        <v>17</v>
      </c>
      <c r="H145" s="125" t="s">
        <v>15</v>
      </c>
      <c r="I145" s="119" t="str">
        <f>[1]Aquarum!I145</f>
        <v>sim</v>
      </c>
      <c r="J145" s="119">
        <f>[1]Aquarum!J145</f>
        <v>0</v>
      </c>
      <c r="K145" s="146" t="s">
        <v>864</v>
      </c>
      <c r="L145" s="410"/>
      <c r="N145" s="745">
        <f t="shared" si="2"/>
        <v>1</v>
      </c>
      <c r="O145" s="745">
        <f t="shared" si="2"/>
        <v>1</v>
      </c>
      <c r="P145" s="745"/>
      <c r="Q145" s="745"/>
    </row>
    <row r="146" spans="1:17" ht="11.1" customHeight="1" x14ac:dyDescent="0.25">
      <c r="A146" s="115" t="s">
        <v>311</v>
      </c>
      <c r="B146" s="116" t="s">
        <v>366</v>
      </c>
      <c r="C146" s="117" t="s">
        <v>325</v>
      </c>
      <c r="D146" s="116" t="s">
        <v>326</v>
      </c>
      <c r="E146" s="116">
        <v>2</v>
      </c>
      <c r="F146" s="116" t="s">
        <v>102</v>
      </c>
      <c r="G146" s="116" t="s">
        <v>14</v>
      </c>
      <c r="H146" s="125" t="s">
        <v>15</v>
      </c>
      <c r="I146" s="119" t="str">
        <f>[1]Aquarum!I146</f>
        <v>sim</v>
      </c>
      <c r="J146" s="119">
        <f>[1]Aquarum!J146</f>
        <v>0</v>
      </c>
      <c r="K146" s="146" t="s">
        <v>867</v>
      </c>
      <c r="L146" s="407" t="s">
        <v>15</v>
      </c>
      <c r="N146" s="745">
        <f t="shared" si="2"/>
        <v>1</v>
      </c>
      <c r="O146" s="745">
        <f t="shared" si="2"/>
        <v>1</v>
      </c>
      <c r="P146" s="745">
        <f>N146*N147*N148*N149</f>
        <v>1</v>
      </c>
      <c r="Q146" s="745">
        <f>O146*O147*O148*O149</f>
        <v>1</v>
      </c>
    </row>
    <row r="147" spans="1:17" ht="11.1" customHeight="1" x14ac:dyDescent="0.25">
      <c r="A147" s="115" t="s">
        <v>311</v>
      </c>
      <c r="B147" s="116" t="s">
        <v>366</v>
      </c>
      <c r="C147" s="117" t="s">
        <v>325</v>
      </c>
      <c r="D147" s="116" t="s">
        <v>326</v>
      </c>
      <c r="E147" s="116">
        <v>2</v>
      </c>
      <c r="F147" s="116" t="s">
        <v>102</v>
      </c>
      <c r="G147" s="115" t="s">
        <v>21</v>
      </c>
      <c r="H147" s="125" t="s">
        <v>15</v>
      </c>
      <c r="I147" s="119" t="str">
        <f>[1]Aquarum!I147</f>
        <v>sim</v>
      </c>
      <c r="J147" s="119">
        <f>[1]Aquarum!J147</f>
        <v>0</v>
      </c>
      <c r="K147" s="146" t="s">
        <v>870</v>
      </c>
      <c r="L147" s="408"/>
      <c r="N147" s="745">
        <f t="shared" si="2"/>
        <v>1</v>
      </c>
      <c r="O147" s="745">
        <f t="shared" si="2"/>
        <v>1</v>
      </c>
      <c r="P147" s="745"/>
      <c r="Q147" s="745"/>
    </row>
    <row r="148" spans="1:17" ht="11.1" customHeight="1" x14ac:dyDescent="0.25">
      <c r="A148" s="115" t="s">
        <v>311</v>
      </c>
      <c r="B148" s="116" t="s">
        <v>366</v>
      </c>
      <c r="C148" s="117" t="s">
        <v>325</v>
      </c>
      <c r="D148" s="116" t="s">
        <v>326</v>
      </c>
      <c r="E148" s="116">
        <v>2</v>
      </c>
      <c r="F148" s="116" t="s">
        <v>102</v>
      </c>
      <c r="G148" s="115" t="s">
        <v>19</v>
      </c>
      <c r="H148" s="125" t="s">
        <v>15</v>
      </c>
      <c r="I148" s="119" t="str">
        <f>[1]Aquarum!I148</f>
        <v>sim</v>
      </c>
      <c r="J148" s="119">
        <f>[1]Aquarum!J148</f>
        <v>0</v>
      </c>
      <c r="K148" s="146" t="s">
        <v>869</v>
      </c>
      <c r="L148" s="408"/>
      <c r="N148" s="745">
        <f t="shared" si="2"/>
        <v>1</v>
      </c>
      <c r="O148" s="745">
        <f t="shared" si="2"/>
        <v>1</v>
      </c>
      <c r="P148" s="745"/>
      <c r="Q148" s="745"/>
    </row>
    <row r="149" spans="1:17" ht="11.1" customHeight="1" x14ac:dyDescent="0.25">
      <c r="A149" s="115" t="s">
        <v>311</v>
      </c>
      <c r="B149" s="116" t="s">
        <v>366</v>
      </c>
      <c r="C149" s="117" t="s">
        <v>325</v>
      </c>
      <c r="D149" s="116" t="s">
        <v>326</v>
      </c>
      <c r="E149" s="116">
        <v>2</v>
      </c>
      <c r="F149" s="116" t="s">
        <v>102</v>
      </c>
      <c r="G149" s="115" t="s">
        <v>17</v>
      </c>
      <c r="H149" s="125" t="s">
        <v>15</v>
      </c>
      <c r="I149" s="119" t="str">
        <f>[1]Aquarum!I149</f>
        <v>sim</v>
      </c>
      <c r="J149" s="119">
        <f>[1]Aquarum!J149</f>
        <v>0</v>
      </c>
      <c r="K149" s="146" t="s">
        <v>868</v>
      </c>
      <c r="L149" s="410"/>
      <c r="N149" s="745">
        <f t="shared" si="2"/>
        <v>1</v>
      </c>
      <c r="O149" s="745">
        <f t="shared" si="2"/>
        <v>1</v>
      </c>
      <c r="P149" s="745"/>
      <c r="Q149" s="745"/>
    </row>
    <row r="150" spans="1:17" ht="11.1" customHeight="1" x14ac:dyDescent="0.25">
      <c r="A150" s="105" t="s">
        <v>311</v>
      </c>
      <c r="B150" s="106" t="s">
        <v>367</v>
      </c>
      <c r="C150" s="107" t="s">
        <v>327</v>
      </c>
      <c r="D150" s="106" t="s">
        <v>328</v>
      </c>
      <c r="E150" s="106">
        <v>1</v>
      </c>
      <c r="F150" s="106" t="s">
        <v>540</v>
      </c>
      <c r="G150" s="106" t="s">
        <v>14</v>
      </c>
      <c r="H150" s="105" t="s">
        <v>15</v>
      </c>
      <c r="I150" s="473" t="str">
        <f>[1]Aquarum!I150</f>
        <v>sim</v>
      </c>
      <c r="J150" s="473">
        <f>[1]Aquarum!J150</f>
        <v>0</v>
      </c>
      <c r="K150" s="144" t="s">
        <v>541</v>
      </c>
      <c r="L150" s="392" t="s">
        <v>15</v>
      </c>
      <c r="N150" s="745">
        <f t="shared" si="2"/>
        <v>1</v>
      </c>
      <c r="O150" s="745">
        <f t="shared" si="2"/>
        <v>1</v>
      </c>
      <c r="P150" s="745">
        <f>N150*N151*N152*N153</f>
        <v>1</v>
      </c>
      <c r="Q150" s="745">
        <f>O150*O151*O152*O153</f>
        <v>1</v>
      </c>
    </row>
    <row r="151" spans="1:17" ht="11.1" customHeight="1" x14ac:dyDescent="0.25">
      <c r="A151" s="105" t="s">
        <v>311</v>
      </c>
      <c r="B151" s="106" t="s">
        <v>367</v>
      </c>
      <c r="C151" s="107" t="s">
        <v>327</v>
      </c>
      <c r="D151" s="108" t="s">
        <v>328</v>
      </c>
      <c r="E151" s="106">
        <v>1</v>
      </c>
      <c r="F151" s="106" t="s">
        <v>540</v>
      </c>
      <c r="G151" s="105" t="s">
        <v>21</v>
      </c>
      <c r="H151" s="105" t="s">
        <v>15</v>
      </c>
      <c r="I151" s="473" t="str">
        <f>[1]Aquarum!I151</f>
        <v>sim</v>
      </c>
      <c r="J151" s="473">
        <f>[1]Aquarum!J151</f>
        <v>0</v>
      </c>
      <c r="K151" s="144" t="s">
        <v>544</v>
      </c>
      <c r="L151" s="393"/>
      <c r="N151" s="745">
        <f t="shared" si="2"/>
        <v>1</v>
      </c>
      <c r="O151" s="745">
        <f t="shared" si="2"/>
        <v>1</v>
      </c>
      <c r="P151" s="745"/>
      <c r="Q151" s="745"/>
    </row>
    <row r="152" spans="1:17" ht="11.1" customHeight="1" x14ac:dyDescent="0.25">
      <c r="A152" s="105" t="s">
        <v>311</v>
      </c>
      <c r="B152" s="106" t="s">
        <v>367</v>
      </c>
      <c r="C152" s="107" t="s">
        <v>327</v>
      </c>
      <c r="D152" s="108" t="s">
        <v>328</v>
      </c>
      <c r="E152" s="106">
        <v>1</v>
      </c>
      <c r="F152" s="106" t="s">
        <v>540</v>
      </c>
      <c r="G152" s="105" t="s">
        <v>19</v>
      </c>
      <c r="H152" s="105" t="s">
        <v>15</v>
      </c>
      <c r="I152" s="473" t="str">
        <f>[1]Aquarum!I152</f>
        <v>sim</v>
      </c>
      <c r="J152" s="473">
        <f>[1]Aquarum!J152</f>
        <v>0</v>
      </c>
      <c r="K152" s="144" t="s">
        <v>543</v>
      </c>
      <c r="L152" s="393"/>
      <c r="N152" s="745">
        <f t="shared" si="2"/>
        <v>1</v>
      </c>
      <c r="O152" s="745">
        <f t="shared" si="2"/>
        <v>1</v>
      </c>
      <c r="P152" s="745"/>
      <c r="Q152" s="745"/>
    </row>
    <row r="153" spans="1:17" ht="11.1" customHeight="1" x14ac:dyDescent="0.25">
      <c r="A153" s="105" t="s">
        <v>311</v>
      </c>
      <c r="B153" s="106" t="s">
        <v>367</v>
      </c>
      <c r="C153" s="107" t="s">
        <v>327</v>
      </c>
      <c r="D153" s="108" t="s">
        <v>328</v>
      </c>
      <c r="E153" s="106">
        <v>1</v>
      </c>
      <c r="F153" s="106" t="s">
        <v>540</v>
      </c>
      <c r="G153" s="105" t="s">
        <v>17</v>
      </c>
      <c r="H153" s="105" t="s">
        <v>15</v>
      </c>
      <c r="I153" s="473" t="str">
        <f>[1]Aquarum!I153</f>
        <v>sim</v>
      </c>
      <c r="J153" s="473">
        <f>[1]Aquarum!J153</f>
        <v>0</v>
      </c>
      <c r="K153" s="144" t="s">
        <v>542</v>
      </c>
      <c r="L153" s="394"/>
      <c r="N153" s="745">
        <f t="shared" si="2"/>
        <v>1</v>
      </c>
      <c r="O153" s="745">
        <f t="shared" si="2"/>
        <v>1</v>
      </c>
      <c r="P153" s="745"/>
      <c r="Q153" s="745"/>
    </row>
    <row r="154" spans="1:17" ht="11.1" customHeight="1" x14ac:dyDescent="0.25">
      <c r="A154" s="105" t="s">
        <v>311</v>
      </c>
      <c r="B154" s="106" t="s">
        <v>367</v>
      </c>
      <c r="C154" s="107" t="s">
        <v>327</v>
      </c>
      <c r="D154" s="108" t="s">
        <v>328</v>
      </c>
      <c r="E154" s="106">
        <v>2</v>
      </c>
      <c r="F154" s="106" t="s">
        <v>545</v>
      </c>
      <c r="G154" s="106" t="s">
        <v>14</v>
      </c>
      <c r="H154" s="105" t="s">
        <v>15</v>
      </c>
      <c r="I154" s="473" t="str">
        <f>[1]Aquarum!I154</f>
        <v>sim</v>
      </c>
      <c r="J154" s="473">
        <f>[1]Aquarum!J154</f>
        <v>0</v>
      </c>
      <c r="K154" s="144" t="s">
        <v>546</v>
      </c>
      <c r="L154" s="392" t="s">
        <v>15</v>
      </c>
      <c r="N154" s="745">
        <f t="shared" si="2"/>
        <v>1</v>
      </c>
      <c r="O154" s="745">
        <f t="shared" si="2"/>
        <v>1</v>
      </c>
      <c r="P154" s="745">
        <f>N154*N155*N156*N157</f>
        <v>1</v>
      </c>
      <c r="Q154" s="745">
        <f>O154*O155*O156*O157</f>
        <v>1</v>
      </c>
    </row>
    <row r="155" spans="1:17" ht="11.1" customHeight="1" x14ac:dyDescent="0.25">
      <c r="A155" s="105" t="s">
        <v>311</v>
      </c>
      <c r="B155" s="106" t="s">
        <v>367</v>
      </c>
      <c r="C155" s="107" t="s">
        <v>327</v>
      </c>
      <c r="D155" s="108" t="s">
        <v>328</v>
      </c>
      <c r="E155" s="106">
        <v>2</v>
      </c>
      <c r="F155" s="106" t="s">
        <v>545</v>
      </c>
      <c r="G155" s="105" t="s">
        <v>21</v>
      </c>
      <c r="H155" s="105" t="s">
        <v>15</v>
      </c>
      <c r="I155" s="473" t="str">
        <f>[1]Aquarum!I155</f>
        <v>sim</v>
      </c>
      <c r="J155" s="473">
        <f>[1]Aquarum!J155</f>
        <v>0</v>
      </c>
      <c r="K155" s="144" t="s">
        <v>548</v>
      </c>
      <c r="L155" s="393"/>
      <c r="N155" s="745">
        <f t="shared" si="2"/>
        <v>1</v>
      </c>
      <c r="O155" s="745">
        <f t="shared" si="2"/>
        <v>1</v>
      </c>
      <c r="P155" s="745"/>
      <c r="Q155" s="745"/>
    </row>
    <row r="156" spans="1:17" ht="11.1" customHeight="1" x14ac:dyDescent="0.25">
      <c r="A156" s="105" t="s">
        <v>311</v>
      </c>
      <c r="B156" s="106" t="s">
        <v>367</v>
      </c>
      <c r="C156" s="107" t="s">
        <v>327</v>
      </c>
      <c r="D156" s="108" t="s">
        <v>328</v>
      </c>
      <c r="E156" s="106">
        <v>2</v>
      </c>
      <c r="F156" s="106" t="s">
        <v>545</v>
      </c>
      <c r="G156" s="105" t="s">
        <v>19</v>
      </c>
      <c r="H156" s="105" t="s">
        <v>15</v>
      </c>
      <c r="I156" s="473" t="str">
        <f>[1]Aquarum!I156</f>
        <v>sim</v>
      </c>
      <c r="J156" s="473">
        <f>[1]Aquarum!J156</f>
        <v>0</v>
      </c>
      <c r="K156" s="144" t="s">
        <v>547</v>
      </c>
      <c r="L156" s="393"/>
      <c r="N156" s="745">
        <f t="shared" si="2"/>
        <v>1</v>
      </c>
      <c r="O156" s="745">
        <f t="shared" si="2"/>
        <v>1</v>
      </c>
      <c r="P156" s="745"/>
      <c r="Q156" s="745"/>
    </row>
    <row r="157" spans="1:17" ht="11.1" customHeight="1" x14ac:dyDescent="0.25">
      <c r="A157" s="105" t="s">
        <v>311</v>
      </c>
      <c r="B157" s="106" t="s">
        <v>367</v>
      </c>
      <c r="C157" s="107" t="s">
        <v>327</v>
      </c>
      <c r="D157" s="108" t="s">
        <v>328</v>
      </c>
      <c r="E157" s="106">
        <v>2</v>
      </c>
      <c r="F157" s="106" t="s">
        <v>545</v>
      </c>
      <c r="G157" s="105" t="s">
        <v>17</v>
      </c>
      <c r="H157" s="105" t="s">
        <v>15</v>
      </c>
      <c r="I157" s="473" t="str">
        <f>[1]Aquarum!I157</f>
        <v>sim</v>
      </c>
      <c r="J157" s="473">
        <f>[1]Aquarum!J157</f>
        <v>0</v>
      </c>
      <c r="K157" s="144" t="s">
        <v>542</v>
      </c>
      <c r="L157" s="394"/>
      <c r="N157" s="745">
        <f t="shared" si="2"/>
        <v>1</v>
      </c>
      <c r="O157" s="745">
        <f t="shared" si="2"/>
        <v>1</v>
      </c>
      <c r="P157" s="745"/>
      <c r="Q157" s="745"/>
    </row>
    <row r="158" spans="1:17" ht="11.1" customHeight="1" x14ac:dyDescent="0.25">
      <c r="A158" s="105" t="s">
        <v>311</v>
      </c>
      <c r="B158" s="106" t="s">
        <v>367</v>
      </c>
      <c r="C158" s="107" t="s">
        <v>327</v>
      </c>
      <c r="D158" s="108" t="s">
        <v>328</v>
      </c>
      <c r="E158" s="106">
        <v>3</v>
      </c>
      <c r="F158" s="106" t="s">
        <v>549</v>
      </c>
      <c r="G158" s="106" t="s">
        <v>14</v>
      </c>
      <c r="H158" s="105" t="s">
        <v>15</v>
      </c>
      <c r="I158" s="473" t="str">
        <f>[1]Aquarum!I158</f>
        <v>sim</v>
      </c>
      <c r="J158" s="473">
        <f>[1]Aquarum!J158</f>
        <v>0</v>
      </c>
      <c r="K158" s="144" t="s">
        <v>550</v>
      </c>
      <c r="L158" s="392" t="s">
        <v>15</v>
      </c>
      <c r="N158" s="745">
        <f t="shared" si="2"/>
        <v>1</v>
      </c>
      <c r="O158" s="745">
        <f t="shared" si="2"/>
        <v>1</v>
      </c>
      <c r="P158" s="745">
        <f>N158*N159*N160*N161</f>
        <v>1</v>
      </c>
      <c r="Q158" s="745">
        <f>O158*O159*O160*O161</f>
        <v>1</v>
      </c>
    </row>
    <row r="159" spans="1:17" ht="11.1" customHeight="1" x14ac:dyDescent="0.25">
      <c r="A159" s="105" t="s">
        <v>311</v>
      </c>
      <c r="B159" s="106" t="s">
        <v>367</v>
      </c>
      <c r="C159" s="107" t="s">
        <v>327</v>
      </c>
      <c r="D159" s="108" t="s">
        <v>328</v>
      </c>
      <c r="E159" s="106">
        <v>3</v>
      </c>
      <c r="F159" s="106" t="s">
        <v>549</v>
      </c>
      <c r="G159" s="105" t="s">
        <v>21</v>
      </c>
      <c r="H159" s="105" t="s">
        <v>15</v>
      </c>
      <c r="I159" s="473" t="str">
        <f>[1]Aquarum!I159</f>
        <v>sim</v>
      </c>
      <c r="J159" s="473">
        <f>[1]Aquarum!J159</f>
        <v>0</v>
      </c>
      <c r="K159" s="144" t="s">
        <v>553</v>
      </c>
      <c r="L159" s="393"/>
      <c r="N159" s="745">
        <f t="shared" si="2"/>
        <v>1</v>
      </c>
      <c r="O159" s="745">
        <f t="shared" si="2"/>
        <v>1</v>
      </c>
      <c r="P159" s="745"/>
      <c r="Q159" s="745"/>
    </row>
    <row r="160" spans="1:17" ht="11.1" customHeight="1" x14ac:dyDescent="0.25">
      <c r="A160" s="105" t="s">
        <v>311</v>
      </c>
      <c r="B160" s="106" t="s">
        <v>367</v>
      </c>
      <c r="C160" s="107" t="s">
        <v>327</v>
      </c>
      <c r="D160" s="108" t="s">
        <v>328</v>
      </c>
      <c r="E160" s="106">
        <v>3</v>
      </c>
      <c r="F160" s="106" t="s">
        <v>549</v>
      </c>
      <c r="G160" s="105" t="s">
        <v>19</v>
      </c>
      <c r="H160" s="105" t="s">
        <v>15</v>
      </c>
      <c r="I160" s="473" t="str">
        <f>[1]Aquarum!I160</f>
        <v>sim</v>
      </c>
      <c r="J160" s="473">
        <f>[1]Aquarum!J160</f>
        <v>0</v>
      </c>
      <c r="K160" s="144" t="s">
        <v>552</v>
      </c>
      <c r="L160" s="393"/>
      <c r="N160" s="745">
        <f t="shared" si="2"/>
        <v>1</v>
      </c>
      <c r="O160" s="745">
        <f t="shared" si="2"/>
        <v>1</v>
      </c>
      <c r="P160" s="745"/>
      <c r="Q160" s="745"/>
    </row>
    <row r="161" spans="1:17" ht="11.1" customHeight="1" x14ac:dyDescent="0.25">
      <c r="A161" s="105" t="s">
        <v>311</v>
      </c>
      <c r="B161" s="106" t="s">
        <v>367</v>
      </c>
      <c r="C161" s="107" t="s">
        <v>327</v>
      </c>
      <c r="D161" s="108" t="s">
        <v>328</v>
      </c>
      <c r="E161" s="106">
        <v>3</v>
      </c>
      <c r="F161" s="106" t="s">
        <v>549</v>
      </c>
      <c r="G161" s="105" t="s">
        <v>17</v>
      </c>
      <c r="H161" s="105" t="s">
        <v>15</v>
      </c>
      <c r="I161" s="473" t="str">
        <f>[1]Aquarum!I161</f>
        <v>sim</v>
      </c>
      <c r="J161" s="473">
        <f>[1]Aquarum!J161</f>
        <v>0</v>
      </c>
      <c r="K161" s="144" t="s">
        <v>551</v>
      </c>
      <c r="L161" s="394"/>
      <c r="N161" s="745">
        <f t="shared" si="2"/>
        <v>1</v>
      </c>
      <c r="O161" s="745">
        <f t="shared" si="2"/>
        <v>1</v>
      </c>
      <c r="P161" s="745"/>
      <c r="Q161" s="745"/>
    </row>
    <row r="162" spans="1:17" ht="11.1" customHeight="1" x14ac:dyDescent="0.25">
      <c r="A162" s="105" t="s">
        <v>311</v>
      </c>
      <c r="B162" s="106" t="s">
        <v>367</v>
      </c>
      <c r="C162" s="107" t="s">
        <v>327</v>
      </c>
      <c r="D162" s="108" t="s">
        <v>328</v>
      </c>
      <c r="E162" s="106">
        <v>4</v>
      </c>
      <c r="F162" s="106" t="s">
        <v>554</v>
      </c>
      <c r="G162" s="106" t="s">
        <v>14</v>
      </c>
      <c r="H162" s="105" t="s">
        <v>15</v>
      </c>
      <c r="I162" s="473" t="str">
        <f>[1]Aquarum!I162</f>
        <v>sim</v>
      </c>
      <c r="J162" s="473">
        <f>[1]Aquarum!J162</f>
        <v>0</v>
      </c>
      <c r="K162" s="144" t="s">
        <v>393</v>
      </c>
      <c r="L162" s="392" t="s">
        <v>15</v>
      </c>
      <c r="N162" s="745">
        <f t="shared" si="2"/>
        <v>1</v>
      </c>
      <c r="O162" s="745">
        <f t="shared" si="2"/>
        <v>1</v>
      </c>
      <c r="P162" s="745">
        <f>N162*N163*N164*N165</f>
        <v>1</v>
      </c>
      <c r="Q162" s="745">
        <f>O162*O163*O164*O165</f>
        <v>1</v>
      </c>
    </row>
    <row r="163" spans="1:17" ht="11.1" customHeight="1" x14ac:dyDescent="0.25">
      <c r="A163" s="105" t="s">
        <v>311</v>
      </c>
      <c r="B163" s="106" t="s">
        <v>367</v>
      </c>
      <c r="C163" s="107" t="s">
        <v>327</v>
      </c>
      <c r="D163" s="108" t="s">
        <v>328</v>
      </c>
      <c r="E163" s="106">
        <v>4</v>
      </c>
      <c r="F163" s="106" t="s">
        <v>554</v>
      </c>
      <c r="G163" s="105" t="s">
        <v>21</v>
      </c>
      <c r="H163" s="105" t="s">
        <v>15</v>
      </c>
      <c r="I163" s="473" t="str">
        <f>[1]Aquarum!I163</f>
        <v>sim</v>
      </c>
      <c r="J163" s="473">
        <f>[1]Aquarum!J163</f>
        <v>0</v>
      </c>
      <c r="K163" s="144" t="s">
        <v>553</v>
      </c>
      <c r="L163" s="393"/>
      <c r="N163" s="745">
        <f t="shared" si="2"/>
        <v>1</v>
      </c>
      <c r="O163" s="745">
        <f t="shared" si="2"/>
        <v>1</v>
      </c>
      <c r="P163" s="745"/>
      <c r="Q163" s="745"/>
    </row>
    <row r="164" spans="1:17" ht="11.1" customHeight="1" x14ac:dyDescent="0.25">
      <c r="A164" s="105" t="s">
        <v>311</v>
      </c>
      <c r="B164" s="106" t="s">
        <v>367</v>
      </c>
      <c r="C164" s="107" t="s">
        <v>327</v>
      </c>
      <c r="D164" s="108" t="s">
        <v>328</v>
      </c>
      <c r="E164" s="106">
        <v>4</v>
      </c>
      <c r="F164" s="106" t="s">
        <v>554</v>
      </c>
      <c r="G164" s="105" t="s">
        <v>19</v>
      </c>
      <c r="H164" s="105" t="s">
        <v>15</v>
      </c>
      <c r="I164" s="473" t="str">
        <f>[1]Aquarum!I164</f>
        <v>sim</v>
      </c>
      <c r="J164" s="473">
        <f>[1]Aquarum!J164</f>
        <v>0</v>
      </c>
      <c r="K164" s="144" t="s">
        <v>552</v>
      </c>
      <c r="L164" s="393"/>
      <c r="N164" s="745">
        <f t="shared" si="2"/>
        <v>1</v>
      </c>
      <c r="O164" s="745">
        <f t="shared" si="2"/>
        <v>1</v>
      </c>
      <c r="P164" s="745"/>
      <c r="Q164" s="745"/>
    </row>
    <row r="165" spans="1:17" ht="11.1" customHeight="1" x14ac:dyDescent="0.25">
      <c r="A165" s="105" t="s">
        <v>311</v>
      </c>
      <c r="B165" s="106" t="s">
        <v>367</v>
      </c>
      <c r="C165" s="107" t="s">
        <v>327</v>
      </c>
      <c r="D165" s="108" t="s">
        <v>328</v>
      </c>
      <c r="E165" s="106">
        <v>4</v>
      </c>
      <c r="F165" s="106" t="s">
        <v>554</v>
      </c>
      <c r="G165" s="105" t="s">
        <v>17</v>
      </c>
      <c r="H165" s="105" t="s">
        <v>15</v>
      </c>
      <c r="I165" s="473" t="str">
        <f>[1]Aquarum!I165</f>
        <v>sim</v>
      </c>
      <c r="J165" s="473">
        <f>[1]Aquarum!J165</f>
        <v>0</v>
      </c>
      <c r="K165" s="144" t="s">
        <v>394</v>
      </c>
      <c r="L165" s="394"/>
      <c r="N165" s="745">
        <f t="shared" si="2"/>
        <v>1</v>
      </c>
      <c r="O165" s="745">
        <f t="shared" si="2"/>
        <v>1</v>
      </c>
      <c r="P165" s="745"/>
      <c r="Q165" s="745"/>
    </row>
    <row r="166" spans="1:17" ht="11.1" customHeight="1" x14ac:dyDescent="0.25">
      <c r="A166" s="109" t="s">
        <v>311</v>
      </c>
      <c r="B166" s="109" t="s">
        <v>367</v>
      </c>
      <c r="C166" s="110" t="s">
        <v>329</v>
      </c>
      <c r="D166" s="109" t="s">
        <v>330</v>
      </c>
      <c r="E166" s="109">
        <v>1</v>
      </c>
      <c r="F166" s="109" t="s">
        <v>555</v>
      </c>
      <c r="G166" s="109" t="s">
        <v>14</v>
      </c>
      <c r="H166" s="111" t="s">
        <v>15</v>
      </c>
      <c r="I166" s="466" t="str">
        <f>[1]Aquarum!I166</f>
        <v>sim</v>
      </c>
      <c r="J166" s="466">
        <f>[1]Aquarum!J166</f>
        <v>0</v>
      </c>
      <c r="K166" s="145" t="s">
        <v>34</v>
      </c>
      <c r="L166" s="386" t="s">
        <v>23</v>
      </c>
      <c r="N166" s="745">
        <f t="shared" si="2"/>
        <v>1</v>
      </c>
      <c r="O166" s="745">
        <f t="shared" si="2"/>
        <v>1</v>
      </c>
      <c r="P166" s="745">
        <f>N166*N167*N168*N169</f>
        <v>0</v>
      </c>
      <c r="Q166" s="745">
        <f>O166*O167*O168*O169</f>
        <v>0</v>
      </c>
    </row>
    <row r="167" spans="1:17" ht="11.1" customHeight="1" x14ac:dyDescent="0.25">
      <c r="A167" s="109" t="s">
        <v>311</v>
      </c>
      <c r="B167" s="109" t="s">
        <v>367</v>
      </c>
      <c r="C167" s="110" t="s">
        <v>329</v>
      </c>
      <c r="D167" s="109" t="s">
        <v>330</v>
      </c>
      <c r="E167" s="109">
        <v>1</v>
      </c>
      <c r="F167" s="109" t="s">
        <v>555</v>
      </c>
      <c r="G167" s="113" t="s">
        <v>21</v>
      </c>
      <c r="H167" s="111" t="s">
        <v>23</v>
      </c>
      <c r="I167" s="466" t="s">
        <v>106</v>
      </c>
      <c r="J167" s="466">
        <f>[1]Aquarum!J167</f>
        <v>0</v>
      </c>
      <c r="K167" s="145" t="s">
        <v>558</v>
      </c>
      <c r="L167" s="387"/>
      <c r="N167" s="745">
        <f t="shared" si="2"/>
        <v>0</v>
      </c>
      <c r="O167" s="745">
        <f t="shared" si="2"/>
        <v>0</v>
      </c>
      <c r="P167" s="745"/>
      <c r="Q167" s="745"/>
    </row>
    <row r="168" spans="1:17" ht="11.1" customHeight="1" x14ac:dyDescent="0.25">
      <c r="A168" s="109" t="s">
        <v>311</v>
      </c>
      <c r="B168" s="109" t="s">
        <v>367</v>
      </c>
      <c r="C168" s="110" t="s">
        <v>329</v>
      </c>
      <c r="D168" s="109" t="s">
        <v>330</v>
      </c>
      <c r="E168" s="109">
        <v>1</v>
      </c>
      <c r="F168" s="109" t="s">
        <v>555</v>
      </c>
      <c r="G168" s="113" t="s">
        <v>19</v>
      </c>
      <c r="H168" s="111" t="s">
        <v>23</v>
      </c>
      <c r="I168" s="466" t="s">
        <v>106</v>
      </c>
      <c r="J168" s="466">
        <f>[1]Aquarum!J168</f>
        <v>0</v>
      </c>
      <c r="K168" s="145" t="s">
        <v>557</v>
      </c>
      <c r="L168" s="387"/>
      <c r="N168" s="745">
        <f t="shared" si="2"/>
        <v>0</v>
      </c>
      <c r="O168" s="745">
        <f t="shared" si="2"/>
        <v>0</v>
      </c>
      <c r="P168" s="745"/>
      <c r="Q168" s="745"/>
    </row>
    <row r="169" spans="1:17" ht="11.1" customHeight="1" x14ac:dyDescent="0.25">
      <c r="A169" s="109" t="s">
        <v>311</v>
      </c>
      <c r="B169" s="109" t="s">
        <v>367</v>
      </c>
      <c r="C169" s="110" t="s">
        <v>329</v>
      </c>
      <c r="D169" s="109" t="s">
        <v>330</v>
      </c>
      <c r="E169" s="109">
        <v>1</v>
      </c>
      <c r="F169" s="109" t="s">
        <v>555</v>
      </c>
      <c r="G169" s="113" t="s">
        <v>17</v>
      </c>
      <c r="H169" s="111" t="s">
        <v>15</v>
      </c>
      <c r="I169" s="111" t="str">
        <f>[1]Aquarum!I169</f>
        <v>sim</v>
      </c>
      <c r="J169" s="111">
        <f>[1]Aquarum!J169</f>
        <v>0</v>
      </c>
      <c r="K169" s="638" t="s">
        <v>556</v>
      </c>
      <c r="L169" s="391"/>
      <c r="N169" s="745">
        <f t="shared" si="2"/>
        <v>1</v>
      </c>
      <c r="O169" s="745">
        <f t="shared" si="2"/>
        <v>1</v>
      </c>
      <c r="P169" s="745"/>
      <c r="Q169" s="745"/>
    </row>
    <row r="170" spans="1:17" ht="11.1" customHeight="1" x14ac:dyDescent="0.25">
      <c r="A170" s="109" t="s">
        <v>311</v>
      </c>
      <c r="B170" s="109" t="s">
        <v>367</v>
      </c>
      <c r="C170" s="110" t="s">
        <v>329</v>
      </c>
      <c r="D170" s="109" t="s">
        <v>330</v>
      </c>
      <c r="E170" s="109">
        <v>2</v>
      </c>
      <c r="F170" s="109" t="s">
        <v>559</v>
      </c>
      <c r="G170" s="109" t="s">
        <v>14</v>
      </c>
      <c r="H170" s="111" t="s">
        <v>15</v>
      </c>
      <c r="I170" s="466" t="str">
        <f>[1]Aquarum!I170</f>
        <v>Sim</v>
      </c>
      <c r="J170" s="466">
        <f>[1]Aquarum!J170</f>
        <v>0</v>
      </c>
      <c r="K170" s="145" t="s">
        <v>34</v>
      </c>
      <c r="L170" s="386" t="s">
        <v>23</v>
      </c>
      <c r="N170" s="745">
        <f t="shared" si="2"/>
        <v>1</v>
      </c>
      <c r="O170" s="745">
        <f t="shared" si="2"/>
        <v>1</v>
      </c>
      <c r="P170" s="745">
        <f>N170*N171*N172*N173</f>
        <v>0</v>
      </c>
      <c r="Q170" s="745">
        <f>O170*O171*O172*O173</f>
        <v>0</v>
      </c>
    </row>
    <row r="171" spans="1:17" ht="11.1" customHeight="1" x14ac:dyDescent="0.25">
      <c r="A171" s="109" t="s">
        <v>311</v>
      </c>
      <c r="B171" s="109" t="s">
        <v>367</v>
      </c>
      <c r="C171" s="110" t="s">
        <v>329</v>
      </c>
      <c r="D171" s="109" t="s">
        <v>330</v>
      </c>
      <c r="E171" s="109">
        <v>2</v>
      </c>
      <c r="F171" s="109" t="s">
        <v>559</v>
      </c>
      <c r="G171" s="113" t="s">
        <v>21</v>
      </c>
      <c r="H171" s="111" t="s">
        <v>15</v>
      </c>
      <c r="I171" s="466" t="str">
        <f>[1]Aquarum!I171</f>
        <v>Sim</v>
      </c>
      <c r="J171" s="466">
        <f>[1]Aquarum!J171</f>
        <v>0</v>
      </c>
      <c r="K171" s="145" t="s">
        <v>561</v>
      </c>
      <c r="L171" s="387"/>
      <c r="N171" s="745">
        <f t="shared" si="2"/>
        <v>1</v>
      </c>
      <c r="O171" s="745">
        <f t="shared" si="2"/>
        <v>1</v>
      </c>
      <c r="P171" s="745"/>
      <c r="Q171" s="745"/>
    </row>
    <row r="172" spans="1:17" ht="11.1" customHeight="1" x14ac:dyDescent="0.25">
      <c r="A172" s="109" t="s">
        <v>311</v>
      </c>
      <c r="B172" s="109" t="s">
        <v>367</v>
      </c>
      <c r="C172" s="110" t="s">
        <v>329</v>
      </c>
      <c r="D172" s="109" t="s">
        <v>330</v>
      </c>
      <c r="E172" s="109">
        <v>2</v>
      </c>
      <c r="F172" s="109" t="s">
        <v>559</v>
      </c>
      <c r="G172" s="113" t="s">
        <v>19</v>
      </c>
      <c r="H172" s="111" t="s">
        <v>23</v>
      </c>
      <c r="I172" s="466" t="s">
        <v>106</v>
      </c>
      <c r="J172" s="466">
        <f>[1]Aquarum!J172</f>
        <v>0</v>
      </c>
      <c r="K172" s="145" t="s">
        <v>560</v>
      </c>
      <c r="L172" s="387"/>
      <c r="N172" s="745">
        <f t="shared" si="2"/>
        <v>0</v>
      </c>
      <c r="O172" s="745">
        <f t="shared" si="2"/>
        <v>0</v>
      </c>
      <c r="P172" s="745"/>
      <c r="Q172" s="745"/>
    </row>
    <row r="173" spans="1:17" ht="11.1" customHeight="1" x14ac:dyDescent="0.25">
      <c r="A173" s="109" t="s">
        <v>311</v>
      </c>
      <c r="B173" s="109" t="s">
        <v>367</v>
      </c>
      <c r="C173" s="110" t="s">
        <v>329</v>
      </c>
      <c r="D173" s="109" t="s">
        <v>330</v>
      </c>
      <c r="E173" s="109">
        <v>2</v>
      </c>
      <c r="F173" s="109" t="s">
        <v>559</v>
      </c>
      <c r="G173" s="113" t="s">
        <v>17</v>
      </c>
      <c r="H173" s="111" t="s">
        <v>15</v>
      </c>
      <c r="I173" s="466" t="str">
        <f>[1]Aquarum!I173</f>
        <v>Sim</v>
      </c>
      <c r="J173" s="466">
        <f>[1]Aquarum!J173</f>
        <v>0</v>
      </c>
      <c r="K173" s="145" t="s">
        <v>50</v>
      </c>
      <c r="L173" s="391"/>
      <c r="N173" s="745">
        <f t="shared" si="2"/>
        <v>1</v>
      </c>
      <c r="O173" s="745">
        <f t="shared" si="2"/>
        <v>1</v>
      </c>
      <c r="P173" s="745"/>
      <c r="Q173" s="745"/>
    </row>
    <row r="174" spans="1:17" ht="11.1" customHeight="1" x14ac:dyDescent="0.25">
      <c r="A174" s="109" t="s">
        <v>311</v>
      </c>
      <c r="B174" s="109" t="s">
        <v>367</v>
      </c>
      <c r="C174" s="110" t="s">
        <v>329</v>
      </c>
      <c r="D174" s="109" t="s">
        <v>330</v>
      </c>
      <c r="E174" s="109">
        <v>3</v>
      </c>
      <c r="F174" s="109" t="s">
        <v>562</v>
      </c>
      <c r="G174" s="109" t="s">
        <v>14</v>
      </c>
      <c r="H174" s="111" t="s">
        <v>15</v>
      </c>
      <c r="I174" s="466" t="str">
        <f>[1]Aquarum!I174</f>
        <v>sim</v>
      </c>
      <c r="J174" s="466">
        <f>[1]Aquarum!J174</f>
        <v>0</v>
      </c>
      <c r="K174" s="145" t="s">
        <v>34</v>
      </c>
      <c r="L174" s="386" t="s">
        <v>15</v>
      </c>
      <c r="N174" s="745">
        <f t="shared" si="2"/>
        <v>1</v>
      </c>
      <c r="O174" s="745">
        <f t="shared" si="2"/>
        <v>1</v>
      </c>
      <c r="P174" s="745">
        <f>N174*N175*N176*N177</f>
        <v>1</v>
      </c>
      <c r="Q174" s="745">
        <f>O174*O175*O176*O177</f>
        <v>1</v>
      </c>
    </row>
    <row r="175" spans="1:17" ht="11.1" customHeight="1" x14ac:dyDescent="0.25">
      <c r="A175" s="109" t="s">
        <v>311</v>
      </c>
      <c r="B175" s="109" t="s">
        <v>367</v>
      </c>
      <c r="C175" s="110" t="s">
        <v>329</v>
      </c>
      <c r="D175" s="109" t="s">
        <v>330</v>
      </c>
      <c r="E175" s="109">
        <v>3</v>
      </c>
      <c r="F175" s="109" t="s">
        <v>562</v>
      </c>
      <c r="G175" s="113" t="s">
        <v>21</v>
      </c>
      <c r="H175" s="111" t="s">
        <v>15</v>
      </c>
      <c r="I175" s="466" t="str">
        <f>[1]Aquarum!I175</f>
        <v>sim</v>
      </c>
      <c r="J175" s="466">
        <f>[1]Aquarum!J175</f>
        <v>0</v>
      </c>
      <c r="K175" s="145" t="s">
        <v>565</v>
      </c>
      <c r="L175" s="387"/>
      <c r="N175" s="745">
        <f t="shared" si="2"/>
        <v>1</v>
      </c>
      <c r="O175" s="745">
        <f t="shared" si="2"/>
        <v>1</v>
      </c>
      <c r="P175" s="745"/>
      <c r="Q175" s="745"/>
    </row>
    <row r="176" spans="1:17" ht="11.1" customHeight="1" x14ac:dyDescent="0.25">
      <c r="A176" s="109" t="s">
        <v>311</v>
      </c>
      <c r="B176" s="109" t="s">
        <v>367</v>
      </c>
      <c r="C176" s="110" t="s">
        <v>329</v>
      </c>
      <c r="D176" s="109" t="s">
        <v>330</v>
      </c>
      <c r="E176" s="109">
        <v>3</v>
      </c>
      <c r="F176" s="109" t="s">
        <v>562</v>
      </c>
      <c r="G176" s="113" t="s">
        <v>19</v>
      </c>
      <c r="H176" s="111" t="s">
        <v>15</v>
      </c>
      <c r="I176" s="466" t="str">
        <f>[1]Aquarum!I176</f>
        <v>sim</v>
      </c>
      <c r="J176" s="466">
        <f>[1]Aquarum!J176</f>
        <v>0</v>
      </c>
      <c r="K176" s="145" t="s">
        <v>564</v>
      </c>
      <c r="L176" s="387"/>
      <c r="N176" s="745">
        <f t="shared" si="2"/>
        <v>1</v>
      </c>
      <c r="O176" s="745">
        <f t="shared" si="2"/>
        <v>1</v>
      </c>
      <c r="P176" s="745"/>
      <c r="Q176" s="745"/>
    </row>
    <row r="177" spans="1:17" ht="11.1" customHeight="1" x14ac:dyDescent="0.25">
      <c r="A177" s="109" t="s">
        <v>311</v>
      </c>
      <c r="B177" s="109" t="s">
        <v>367</v>
      </c>
      <c r="C177" s="110" t="s">
        <v>329</v>
      </c>
      <c r="D177" s="109" t="s">
        <v>330</v>
      </c>
      <c r="E177" s="109">
        <v>3</v>
      </c>
      <c r="F177" s="109" t="s">
        <v>562</v>
      </c>
      <c r="G177" s="113" t="s">
        <v>17</v>
      </c>
      <c r="H177" s="111" t="s">
        <v>15</v>
      </c>
      <c r="I177" s="466" t="str">
        <f>[1]Aquarum!I177</f>
        <v>sim</v>
      </c>
      <c r="J177" s="466">
        <f>[1]Aquarum!J177</f>
        <v>0</v>
      </c>
      <c r="K177" s="145" t="s">
        <v>563</v>
      </c>
      <c r="L177" s="391"/>
      <c r="N177" s="745">
        <f t="shared" si="2"/>
        <v>1</v>
      </c>
      <c r="O177" s="745">
        <f t="shared" si="2"/>
        <v>1</v>
      </c>
      <c r="P177" s="745"/>
      <c r="Q177" s="745"/>
    </row>
    <row r="178" spans="1:17" ht="11.1" customHeight="1" x14ac:dyDescent="0.25">
      <c r="A178" s="109" t="s">
        <v>311</v>
      </c>
      <c r="B178" s="109" t="s">
        <v>367</v>
      </c>
      <c r="C178" s="110" t="s">
        <v>329</v>
      </c>
      <c r="D178" s="109" t="s">
        <v>330</v>
      </c>
      <c r="E178" s="109">
        <v>4</v>
      </c>
      <c r="F178" s="109" t="s">
        <v>566</v>
      </c>
      <c r="G178" s="109" t="s">
        <v>14</v>
      </c>
      <c r="H178" s="111" t="s">
        <v>23</v>
      </c>
      <c r="I178" s="466" t="str">
        <f>[1]Aquarum!I178</f>
        <v>Não</v>
      </c>
      <c r="J178" s="466">
        <f>[1]Aquarum!J178</f>
        <v>0</v>
      </c>
      <c r="K178" s="145" t="s">
        <v>567</v>
      </c>
      <c r="L178" s="386" t="s">
        <v>23</v>
      </c>
      <c r="N178" s="745">
        <f t="shared" si="2"/>
        <v>0</v>
      </c>
      <c r="O178" s="745">
        <f t="shared" si="2"/>
        <v>0</v>
      </c>
      <c r="P178" s="745">
        <f>N178*N179*N180*N181</f>
        <v>0</v>
      </c>
      <c r="Q178" s="745">
        <f>O178*O179*O180*O181</f>
        <v>0</v>
      </c>
    </row>
    <row r="179" spans="1:17" ht="11.1" customHeight="1" x14ac:dyDescent="0.25">
      <c r="A179" s="109" t="s">
        <v>311</v>
      </c>
      <c r="B179" s="109" t="s">
        <v>367</v>
      </c>
      <c r="C179" s="110" t="s">
        <v>329</v>
      </c>
      <c r="D179" s="109" t="s">
        <v>330</v>
      </c>
      <c r="E179" s="109">
        <v>4</v>
      </c>
      <c r="F179" s="109" t="s">
        <v>566</v>
      </c>
      <c r="G179" s="113" t="s">
        <v>21</v>
      </c>
      <c r="H179" s="111" t="s">
        <v>23</v>
      </c>
      <c r="I179" s="466" t="str">
        <f>[1]Aquarum!I179</f>
        <v>Não</v>
      </c>
      <c r="J179" s="466">
        <f>[1]Aquarum!J179</f>
        <v>0</v>
      </c>
      <c r="K179" s="145" t="s">
        <v>568</v>
      </c>
      <c r="L179" s="387"/>
      <c r="N179" s="745">
        <f t="shared" si="2"/>
        <v>0</v>
      </c>
      <c r="O179" s="745">
        <f t="shared" si="2"/>
        <v>0</v>
      </c>
      <c r="P179" s="745"/>
      <c r="Q179" s="745"/>
    </row>
    <row r="180" spans="1:17" ht="11.1" customHeight="1" x14ac:dyDescent="0.25">
      <c r="A180" s="109" t="s">
        <v>311</v>
      </c>
      <c r="B180" s="109" t="s">
        <v>367</v>
      </c>
      <c r="C180" s="110" t="s">
        <v>329</v>
      </c>
      <c r="D180" s="109" t="s">
        <v>330</v>
      </c>
      <c r="E180" s="109">
        <v>4</v>
      </c>
      <c r="F180" s="109" t="s">
        <v>566</v>
      </c>
      <c r="G180" s="113" t="s">
        <v>19</v>
      </c>
      <c r="H180" s="111" t="s">
        <v>23</v>
      </c>
      <c r="I180" s="466" t="str">
        <f>[1]Aquarum!I180</f>
        <v>Não</v>
      </c>
      <c r="J180" s="466">
        <f>[1]Aquarum!J180</f>
        <v>0</v>
      </c>
      <c r="K180" s="145" t="s">
        <v>568</v>
      </c>
      <c r="L180" s="387"/>
      <c r="N180" s="745">
        <f t="shared" si="2"/>
        <v>0</v>
      </c>
      <c r="O180" s="745">
        <f t="shared" si="2"/>
        <v>0</v>
      </c>
      <c r="P180" s="745"/>
      <c r="Q180" s="745"/>
    </row>
    <row r="181" spans="1:17" ht="11.1" customHeight="1" x14ac:dyDescent="0.25">
      <c r="A181" s="109" t="s">
        <v>311</v>
      </c>
      <c r="B181" s="109" t="s">
        <v>367</v>
      </c>
      <c r="C181" s="110" t="s">
        <v>329</v>
      </c>
      <c r="D181" s="109" t="s">
        <v>330</v>
      </c>
      <c r="E181" s="109">
        <v>4</v>
      </c>
      <c r="F181" s="109" t="s">
        <v>566</v>
      </c>
      <c r="G181" s="113" t="s">
        <v>17</v>
      </c>
      <c r="H181" s="111" t="s">
        <v>23</v>
      </c>
      <c r="I181" s="466" t="str">
        <f>[1]Aquarum!I181</f>
        <v>Não</v>
      </c>
      <c r="J181" s="466">
        <f>[1]Aquarum!J181</f>
        <v>0</v>
      </c>
      <c r="K181" s="145" t="s">
        <v>567</v>
      </c>
      <c r="L181" s="391"/>
      <c r="N181" s="745">
        <f t="shared" si="2"/>
        <v>0</v>
      </c>
      <c r="O181" s="745">
        <f t="shared" si="2"/>
        <v>0</v>
      </c>
      <c r="P181" s="745"/>
      <c r="Q181" s="745"/>
    </row>
    <row r="182" spans="1:17" ht="11.1" customHeight="1" x14ac:dyDescent="0.25">
      <c r="A182" s="109" t="s">
        <v>311</v>
      </c>
      <c r="B182" s="109" t="s">
        <v>367</v>
      </c>
      <c r="C182" s="110" t="s">
        <v>329</v>
      </c>
      <c r="D182" s="109" t="s">
        <v>330</v>
      </c>
      <c r="E182" s="109">
        <v>5</v>
      </c>
      <c r="F182" s="109" t="s">
        <v>569</v>
      </c>
      <c r="G182" s="109" t="s">
        <v>14</v>
      </c>
      <c r="H182" s="111" t="s">
        <v>15</v>
      </c>
      <c r="I182" s="466" t="str">
        <f>[1]Aquarum!I182</f>
        <v>sim</v>
      </c>
      <c r="J182" s="466">
        <f>[1]Aquarum!J182</f>
        <v>0</v>
      </c>
      <c r="K182" s="145" t="s">
        <v>34</v>
      </c>
      <c r="L182" s="386" t="s">
        <v>23</v>
      </c>
      <c r="N182" s="745">
        <f t="shared" si="2"/>
        <v>1</v>
      </c>
      <c r="O182" s="745">
        <f t="shared" si="2"/>
        <v>1</v>
      </c>
      <c r="P182" s="745">
        <f>N182*N183*N184*N185</f>
        <v>0</v>
      </c>
      <c r="Q182" s="745">
        <f>O182*O183*O184*O185</f>
        <v>0</v>
      </c>
    </row>
    <row r="183" spans="1:17" ht="11.1" customHeight="1" x14ac:dyDescent="0.25">
      <c r="A183" s="109" t="s">
        <v>311</v>
      </c>
      <c r="B183" s="109" t="s">
        <v>367</v>
      </c>
      <c r="C183" s="110" t="s">
        <v>329</v>
      </c>
      <c r="D183" s="109" t="s">
        <v>330</v>
      </c>
      <c r="E183" s="109">
        <v>5</v>
      </c>
      <c r="F183" s="109" t="s">
        <v>569</v>
      </c>
      <c r="G183" s="113" t="s">
        <v>21</v>
      </c>
      <c r="H183" s="111" t="s">
        <v>15</v>
      </c>
      <c r="I183" s="466" t="str">
        <f>[1]Aquarum!I183</f>
        <v>sim</v>
      </c>
      <c r="J183" s="466">
        <f>[1]Aquarum!J183</f>
        <v>0</v>
      </c>
      <c r="K183" s="145" t="s">
        <v>561</v>
      </c>
      <c r="L183" s="387"/>
      <c r="N183" s="745">
        <f t="shared" si="2"/>
        <v>1</v>
      </c>
      <c r="O183" s="745">
        <f t="shared" si="2"/>
        <v>1</v>
      </c>
      <c r="P183" s="745"/>
      <c r="Q183" s="745"/>
    </row>
    <row r="184" spans="1:17" ht="11.1" customHeight="1" x14ac:dyDescent="0.25">
      <c r="A184" s="109" t="s">
        <v>311</v>
      </c>
      <c r="B184" s="109" t="s">
        <v>367</v>
      </c>
      <c r="C184" s="110" t="s">
        <v>329</v>
      </c>
      <c r="D184" s="109" t="s">
        <v>330</v>
      </c>
      <c r="E184" s="109">
        <v>5</v>
      </c>
      <c r="F184" s="109" t="s">
        <v>569</v>
      </c>
      <c r="G184" s="113" t="s">
        <v>19</v>
      </c>
      <c r="H184" s="111" t="s">
        <v>23</v>
      </c>
      <c r="I184" s="466" t="str">
        <f>[1]Aquarum!I184</f>
        <v>Não</v>
      </c>
      <c r="J184" s="466">
        <f>[1]Aquarum!J184</f>
        <v>0</v>
      </c>
      <c r="K184" s="145" t="s">
        <v>570</v>
      </c>
      <c r="L184" s="387"/>
      <c r="N184" s="745">
        <f t="shared" si="2"/>
        <v>0</v>
      </c>
      <c r="O184" s="745">
        <f t="shared" si="2"/>
        <v>0</v>
      </c>
      <c r="P184" s="745"/>
      <c r="Q184" s="745"/>
    </row>
    <row r="185" spans="1:17" ht="11.1" customHeight="1" x14ac:dyDescent="0.25">
      <c r="A185" s="109" t="s">
        <v>311</v>
      </c>
      <c r="B185" s="109" t="s">
        <v>367</v>
      </c>
      <c r="C185" s="110" t="s">
        <v>329</v>
      </c>
      <c r="D185" s="109" t="s">
        <v>330</v>
      </c>
      <c r="E185" s="109">
        <v>5</v>
      </c>
      <c r="F185" s="109" t="s">
        <v>569</v>
      </c>
      <c r="G185" s="113" t="s">
        <v>17</v>
      </c>
      <c r="H185" s="111" t="s">
        <v>15</v>
      </c>
      <c r="I185" s="466" t="str">
        <f>[1]Aquarum!I185</f>
        <v>sim</v>
      </c>
      <c r="J185" s="466">
        <f>[1]Aquarum!J185</f>
        <v>0</v>
      </c>
      <c r="K185" s="145" t="s">
        <v>50</v>
      </c>
      <c r="L185" s="391"/>
      <c r="N185" s="745">
        <f t="shared" si="2"/>
        <v>1</v>
      </c>
      <c r="O185" s="745">
        <f t="shared" si="2"/>
        <v>1</v>
      </c>
      <c r="P185" s="745"/>
      <c r="Q185" s="745"/>
    </row>
    <row r="186" spans="1:17" ht="11.1" customHeight="1" x14ac:dyDescent="0.25">
      <c r="A186" s="109" t="s">
        <v>311</v>
      </c>
      <c r="B186" s="109" t="s">
        <v>367</v>
      </c>
      <c r="C186" s="110" t="s">
        <v>329</v>
      </c>
      <c r="D186" s="109" t="s">
        <v>330</v>
      </c>
      <c r="E186" s="109">
        <v>6</v>
      </c>
      <c r="F186" s="109" t="s">
        <v>571</v>
      </c>
      <c r="G186" s="109" t="s">
        <v>14</v>
      </c>
      <c r="H186" s="111" t="s">
        <v>15</v>
      </c>
      <c r="I186" s="466" t="str">
        <f>[1]Aquarum!I186</f>
        <v>sim</v>
      </c>
      <c r="J186" s="466">
        <f>[1]Aquarum!J186</f>
        <v>0</v>
      </c>
      <c r="K186" s="145" t="s">
        <v>34</v>
      </c>
      <c r="L186" s="386" t="s">
        <v>15</v>
      </c>
      <c r="N186" s="745">
        <f t="shared" si="2"/>
        <v>1</v>
      </c>
      <c r="O186" s="745">
        <f t="shared" si="2"/>
        <v>1</v>
      </c>
      <c r="P186" s="745">
        <f>N186*N187*N188*N189</f>
        <v>1</v>
      </c>
      <c r="Q186" s="745">
        <f>O186*O187*O188*O189</f>
        <v>1</v>
      </c>
    </row>
    <row r="187" spans="1:17" ht="11.1" customHeight="1" x14ac:dyDescent="0.25">
      <c r="A187" s="109" t="s">
        <v>311</v>
      </c>
      <c r="B187" s="109" t="s">
        <v>367</v>
      </c>
      <c r="C187" s="110" t="s">
        <v>329</v>
      </c>
      <c r="D187" s="109" t="s">
        <v>330</v>
      </c>
      <c r="E187" s="109">
        <v>6</v>
      </c>
      <c r="F187" s="109" t="s">
        <v>571</v>
      </c>
      <c r="G187" s="113" t="s">
        <v>21</v>
      </c>
      <c r="H187" s="111" t="s">
        <v>15</v>
      </c>
      <c r="I187" s="466" t="str">
        <f>[1]Aquarum!I187</f>
        <v>sim</v>
      </c>
      <c r="J187" s="466">
        <f>[1]Aquarum!J187</f>
        <v>0</v>
      </c>
      <c r="K187" s="145" t="s">
        <v>574</v>
      </c>
      <c r="L187" s="387"/>
      <c r="N187" s="745">
        <f t="shared" si="2"/>
        <v>1</v>
      </c>
      <c r="O187" s="745">
        <f t="shared" si="2"/>
        <v>1</v>
      </c>
      <c r="P187" s="745"/>
      <c r="Q187" s="745"/>
    </row>
    <row r="188" spans="1:17" ht="11.1" customHeight="1" x14ac:dyDescent="0.25">
      <c r="A188" s="109" t="s">
        <v>311</v>
      </c>
      <c r="B188" s="109" t="s">
        <v>367</v>
      </c>
      <c r="C188" s="110" t="s">
        <v>329</v>
      </c>
      <c r="D188" s="109" t="s">
        <v>330</v>
      </c>
      <c r="E188" s="109">
        <v>6</v>
      </c>
      <c r="F188" s="109" t="s">
        <v>571</v>
      </c>
      <c r="G188" s="113" t="s">
        <v>19</v>
      </c>
      <c r="H188" s="111" t="s">
        <v>15</v>
      </c>
      <c r="I188" s="466" t="str">
        <f>[1]Aquarum!I188</f>
        <v>sim</v>
      </c>
      <c r="J188" s="466">
        <f>[1]Aquarum!J188</f>
        <v>0</v>
      </c>
      <c r="K188" s="145" t="s">
        <v>573</v>
      </c>
      <c r="L188" s="387"/>
      <c r="N188" s="745">
        <f t="shared" si="2"/>
        <v>1</v>
      </c>
      <c r="O188" s="745">
        <f t="shared" si="2"/>
        <v>1</v>
      </c>
      <c r="P188" s="745"/>
      <c r="Q188" s="745"/>
    </row>
    <row r="189" spans="1:17" ht="11.1" customHeight="1" x14ac:dyDescent="0.25">
      <c r="A189" s="109" t="s">
        <v>311</v>
      </c>
      <c r="B189" s="109" t="s">
        <v>367</v>
      </c>
      <c r="C189" s="110" t="s">
        <v>329</v>
      </c>
      <c r="D189" s="109" t="s">
        <v>330</v>
      </c>
      <c r="E189" s="109">
        <v>6</v>
      </c>
      <c r="F189" s="109" t="s">
        <v>571</v>
      </c>
      <c r="G189" s="113" t="s">
        <v>17</v>
      </c>
      <c r="H189" s="111" t="s">
        <v>15</v>
      </c>
      <c r="I189" s="466" t="str">
        <f>[1]Aquarum!I189</f>
        <v>sim</v>
      </c>
      <c r="J189" s="466">
        <f>[1]Aquarum!J189</f>
        <v>0</v>
      </c>
      <c r="K189" s="145" t="s">
        <v>572</v>
      </c>
      <c r="L189" s="391"/>
      <c r="N189" s="745">
        <f t="shared" si="2"/>
        <v>1</v>
      </c>
      <c r="O189" s="745">
        <f t="shared" si="2"/>
        <v>1</v>
      </c>
      <c r="P189" s="745"/>
      <c r="Q189" s="745"/>
    </row>
    <row r="190" spans="1:17" ht="11.1" customHeight="1" x14ac:dyDescent="0.25">
      <c r="A190" s="109" t="s">
        <v>311</v>
      </c>
      <c r="B190" s="109" t="s">
        <v>367</v>
      </c>
      <c r="C190" s="110" t="s">
        <v>329</v>
      </c>
      <c r="D190" s="109" t="s">
        <v>330</v>
      </c>
      <c r="E190" s="109">
        <v>7</v>
      </c>
      <c r="F190" s="109" t="s">
        <v>575</v>
      </c>
      <c r="G190" s="109" t="s">
        <v>14</v>
      </c>
      <c r="H190" s="111" t="s">
        <v>15</v>
      </c>
      <c r="I190" s="466" t="str">
        <f>[1]Aquarum!I190</f>
        <v>sim</v>
      </c>
      <c r="J190" s="466">
        <f>[1]Aquarum!J190</f>
        <v>0</v>
      </c>
      <c r="K190" s="145" t="s">
        <v>436</v>
      </c>
      <c r="L190" s="386" t="s">
        <v>15</v>
      </c>
      <c r="N190" s="745">
        <f t="shared" si="2"/>
        <v>1</v>
      </c>
      <c r="O190" s="745">
        <f t="shared" si="2"/>
        <v>1</v>
      </c>
      <c r="P190" s="745">
        <f>N190*N191*N192*N193</f>
        <v>1</v>
      </c>
      <c r="Q190" s="745">
        <f>O190*O191*O192*O193</f>
        <v>1</v>
      </c>
    </row>
    <row r="191" spans="1:17" ht="11.1" customHeight="1" x14ac:dyDescent="0.25">
      <c r="A191" s="109" t="s">
        <v>311</v>
      </c>
      <c r="B191" s="109" t="s">
        <v>367</v>
      </c>
      <c r="C191" s="110" t="s">
        <v>329</v>
      </c>
      <c r="D191" s="109" t="s">
        <v>330</v>
      </c>
      <c r="E191" s="109">
        <v>7</v>
      </c>
      <c r="F191" s="109" t="s">
        <v>575</v>
      </c>
      <c r="G191" s="113" t="s">
        <v>21</v>
      </c>
      <c r="H191" s="111" t="s">
        <v>15</v>
      </c>
      <c r="I191" s="466" t="str">
        <f>[1]Aquarum!I191</f>
        <v>sim</v>
      </c>
      <c r="J191" s="466">
        <f>[1]Aquarum!J191</f>
        <v>0</v>
      </c>
      <c r="K191" s="145" t="s">
        <v>577</v>
      </c>
      <c r="L191" s="387"/>
      <c r="N191" s="745">
        <f t="shared" si="2"/>
        <v>1</v>
      </c>
      <c r="O191" s="745">
        <f t="shared" si="2"/>
        <v>1</v>
      </c>
      <c r="P191" s="745"/>
      <c r="Q191" s="745"/>
    </row>
    <row r="192" spans="1:17" ht="11.1" customHeight="1" x14ac:dyDescent="0.25">
      <c r="A192" s="109" t="s">
        <v>311</v>
      </c>
      <c r="B192" s="109" t="s">
        <v>367</v>
      </c>
      <c r="C192" s="110" t="s">
        <v>329</v>
      </c>
      <c r="D192" s="109" t="s">
        <v>330</v>
      </c>
      <c r="E192" s="109">
        <v>7</v>
      </c>
      <c r="F192" s="109" t="s">
        <v>575</v>
      </c>
      <c r="G192" s="113" t="s">
        <v>19</v>
      </c>
      <c r="H192" s="111" t="s">
        <v>15</v>
      </c>
      <c r="I192" s="466" t="str">
        <f>[1]Aquarum!I192</f>
        <v>sim</v>
      </c>
      <c r="J192" s="466">
        <f>[1]Aquarum!J192</f>
        <v>0</v>
      </c>
      <c r="K192" s="145" t="s">
        <v>576</v>
      </c>
      <c r="L192" s="387"/>
      <c r="N192" s="745">
        <f t="shared" si="2"/>
        <v>1</v>
      </c>
      <c r="O192" s="745">
        <f t="shared" si="2"/>
        <v>1</v>
      </c>
      <c r="P192" s="745"/>
      <c r="Q192" s="745"/>
    </row>
    <row r="193" spans="1:17" ht="11.1" customHeight="1" x14ac:dyDescent="0.25">
      <c r="A193" s="109" t="s">
        <v>311</v>
      </c>
      <c r="B193" s="109" t="s">
        <v>367</v>
      </c>
      <c r="C193" s="110" t="s">
        <v>329</v>
      </c>
      <c r="D193" s="109" t="s">
        <v>330</v>
      </c>
      <c r="E193" s="109">
        <v>7</v>
      </c>
      <c r="F193" s="109" t="s">
        <v>575</v>
      </c>
      <c r="G193" s="113" t="s">
        <v>17</v>
      </c>
      <c r="H193" s="111" t="s">
        <v>15</v>
      </c>
      <c r="I193" s="466" t="str">
        <f>[1]Aquarum!I193</f>
        <v>sim</v>
      </c>
      <c r="J193" s="466">
        <f>[1]Aquarum!J193</f>
        <v>0</v>
      </c>
      <c r="K193" s="145" t="s">
        <v>495</v>
      </c>
      <c r="L193" s="391"/>
      <c r="N193" s="745">
        <f t="shared" si="2"/>
        <v>1</v>
      </c>
      <c r="O193" s="745">
        <f t="shared" si="2"/>
        <v>1</v>
      </c>
      <c r="P193" s="745"/>
      <c r="Q193" s="745"/>
    </row>
    <row r="194" spans="1:17" ht="11.1" customHeight="1" x14ac:dyDescent="0.25">
      <c r="A194" s="109" t="s">
        <v>311</v>
      </c>
      <c r="B194" s="109" t="s">
        <v>367</v>
      </c>
      <c r="C194" s="110" t="s">
        <v>329</v>
      </c>
      <c r="D194" s="109" t="s">
        <v>330</v>
      </c>
      <c r="E194" s="109">
        <v>8</v>
      </c>
      <c r="F194" s="109" t="s">
        <v>578</v>
      </c>
      <c r="G194" s="109" t="s">
        <v>14</v>
      </c>
      <c r="H194" s="111" t="s">
        <v>15</v>
      </c>
      <c r="I194" s="466" t="str">
        <f>[1]Aquarum!I194</f>
        <v>sim</v>
      </c>
      <c r="J194" s="466">
        <f>[1]Aquarum!J194</f>
        <v>0</v>
      </c>
      <c r="K194" s="145" t="s">
        <v>34</v>
      </c>
      <c r="L194" s="386" t="s">
        <v>23</v>
      </c>
      <c r="N194" s="745">
        <f t="shared" si="2"/>
        <v>1</v>
      </c>
      <c r="O194" s="745">
        <f t="shared" si="2"/>
        <v>1</v>
      </c>
      <c r="P194" s="745">
        <f>N194*N195*N196*N197</f>
        <v>0</v>
      </c>
      <c r="Q194" s="745">
        <f>O194*O195*O196*O197</f>
        <v>0</v>
      </c>
    </row>
    <row r="195" spans="1:17" ht="11.1" customHeight="1" x14ac:dyDescent="0.25">
      <c r="A195" s="109" t="s">
        <v>311</v>
      </c>
      <c r="B195" s="109" t="s">
        <v>367</v>
      </c>
      <c r="C195" s="110" t="s">
        <v>329</v>
      </c>
      <c r="D195" s="109" t="s">
        <v>330</v>
      </c>
      <c r="E195" s="109">
        <v>8</v>
      </c>
      <c r="F195" s="109" t="s">
        <v>578</v>
      </c>
      <c r="G195" s="113" t="s">
        <v>21</v>
      </c>
      <c r="H195" s="111" t="s">
        <v>15</v>
      </c>
      <c r="I195" s="466" t="str">
        <f>[1]Aquarum!I195</f>
        <v>sim</v>
      </c>
      <c r="J195" s="466">
        <f>[1]Aquarum!J195</f>
        <v>0</v>
      </c>
      <c r="K195" s="145" t="s">
        <v>580</v>
      </c>
      <c r="L195" s="387"/>
      <c r="N195" s="745">
        <f t="shared" ref="N195:O258" si="3">IF(OR(H195="Sim",H195="sim"),1,0)</f>
        <v>1</v>
      </c>
      <c r="O195" s="745">
        <f t="shared" si="3"/>
        <v>1</v>
      </c>
      <c r="P195" s="745"/>
      <c r="Q195" s="745"/>
    </row>
    <row r="196" spans="1:17" ht="11.1" customHeight="1" x14ac:dyDescent="0.25">
      <c r="A196" s="109" t="s">
        <v>311</v>
      </c>
      <c r="B196" s="109" t="s">
        <v>367</v>
      </c>
      <c r="C196" s="110" t="s">
        <v>329</v>
      </c>
      <c r="D196" s="109" t="s">
        <v>330</v>
      </c>
      <c r="E196" s="109">
        <v>8</v>
      </c>
      <c r="F196" s="109" t="s">
        <v>578</v>
      </c>
      <c r="G196" s="113" t="s">
        <v>19</v>
      </c>
      <c r="H196" s="111" t="s">
        <v>23</v>
      </c>
      <c r="I196" s="466" t="s">
        <v>106</v>
      </c>
      <c r="J196" s="466">
        <f>[1]Aquarum!J196</f>
        <v>0</v>
      </c>
      <c r="K196" s="145" t="s">
        <v>579</v>
      </c>
      <c r="L196" s="387"/>
      <c r="N196" s="745">
        <f t="shared" si="3"/>
        <v>0</v>
      </c>
      <c r="O196" s="745">
        <f t="shared" si="3"/>
        <v>0</v>
      </c>
      <c r="P196" s="745"/>
      <c r="Q196" s="745"/>
    </row>
    <row r="197" spans="1:17" ht="11.1" customHeight="1" x14ac:dyDescent="0.25">
      <c r="A197" s="109" t="s">
        <v>311</v>
      </c>
      <c r="B197" s="109" t="s">
        <v>367</v>
      </c>
      <c r="C197" s="110" t="s">
        <v>329</v>
      </c>
      <c r="D197" s="109" t="s">
        <v>330</v>
      </c>
      <c r="E197" s="109">
        <v>8</v>
      </c>
      <c r="F197" s="109" t="s">
        <v>578</v>
      </c>
      <c r="G197" s="113" t="s">
        <v>17</v>
      </c>
      <c r="H197" s="111" t="s">
        <v>15</v>
      </c>
      <c r="I197" s="466" t="str">
        <f>[1]Aquarum!I197</f>
        <v>sim</v>
      </c>
      <c r="J197" s="466">
        <f>[1]Aquarum!J197</f>
        <v>0</v>
      </c>
      <c r="K197" s="145" t="s">
        <v>50</v>
      </c>
      <c r="L197" s="391"/>
      <c r="N197" s="745">
        <f t="shared" si="3"/>
        <v>1</v>
      </c>
      <c r="O197" s="745">
        <f t="shared" si="3"/>
        <v>1</v>
      </c>
      <c r="P197" s="745"/>
      <c r="Q197" s="745"/>
    </row>
    <row r="198" spans="1:17" ht="11.1" customHeight="1" x14ac:dyDescent="0.25">
      <c r="A198" s="105" t="s">
        <v>311</v>
      </c>
      <c r="B198" s="106" t="s">
        <v>367</v>
      </c>
      <c r="C198" s="107" t="s">
        <v>331</v>
      </c>
      <c r="D198" s="106" t="s">
        <v>332</v>
      </c>
      <c r="E198" s="106">
        <v>1</v>
      </c>
      <c r="F198" s="106" t="s">
        <v>555</v>
      </c>
      <c r="G198" s="106" t="s">
        <v>14</v>
      </c>
      <c r="H198" s="114" t="s">
        <v>23</v>
      </c>
      <c r="I198" s="469" t="str">
        <f>[1]Aquarum!I198</f>
        <v>não</v>
      </c>
      <c r="J198" s="469">
        <f>[1]Aquarum!J198</f>
        <v>0</v>
      </c>
      <c r="K198" s="144" t="s">
        <v>581</v>
      </c>
      <c r="L198" s="392" t="s">
        <v>23</v>
      </c>
      <c r="N198" s="745">
        <f t="shared" si="3"/>
        <v>0</v>
      </c>
      <c r="O198" s="745">
        <f t="shared" si="3"/>
        <v>0</v>
      </c>
      <c r="P198" s="745">
        <f>N198*N199*N200*N201</f>
        <v>0</v>
      </c>
      <c r="Q198" s="745">
        <f>O198*O199*O200*O201</f>
        <v>0</v>
      </c>
    </row>
    <row r="199" spans="1:17" ht="11.1" customHeight="1" x14ac:dyDescent="0.25">
      <c r="A199" s="105" t="s">
        <v>311</v>
      </c>
      <c r="B199" s="106" t="s">
        <v>367</v>
      </c>
      <c r="C199" s="107" t="s">
        <v>331</v>
      </c>
      <c r="D199" s="106" t="s">
        <v>332</v>
      </c>
      <c r="E199" s="106">
        <v>1</v>
      </c>
      <c r="F199" s="106" t="s">
        <v>555</v>
      </c>
      <c r="G199" s="105" t="s">
        <v>21</v>
      </c>
      <c r="H199" s="114" t="s">
        <v>23</v>
      </c>
      <c r="I199" s="469" t="str">
        <f>[1]Aquarum!I199</f>
        <v>Não</v>
      </c>
      <c r="J199" s="469">
        <f>[1]Aquarum!J199</f>
        <v>0</v>
      </c>
      <c r="K199" s="144" t="s">
        <v>584</v>
      </c>
      <c r="L199" s="393"/>
      <c r="N199" s="745">
        <f t="shared" si="3"/>
        <v>0</v>
      </c>
      <c r="O199" s="745">
        <f t="shared" si="3"/>
        <v>0</v>
      </c>
      <c r="P199" s="745"/>
      <c r="Q199" s="745"/>
    </row>
    <row r="200" spans="1:17" ht="11.1" customHeight="1" x14ac:dyDescent="0.25">
      <c r="A200" s="105" t="s">
        <v>311</v>
      </c>
      <c r="B200" s="106" t="s">
        <v>367</v>
      </c>
      <c r="C200" s="107" t="s">
        <v>331</v>
      </c>
      <c r="D200" s="106" t="s">
        <v>332</v>
      </c>
      <c r="E200" s="106">
        <v>1</v>
      </c>
      <c r="F200" s="106" t="s">
        <v>555</v>
      </c>
      <c r="G200" s="105" t="s">
        <v>19</v>
      </c>
      <c r="H200" s="114" t="s">
        <v>23</v>
      </c>
      <c r="I200" s="469" t="str">
        <f>[1]Aquarum!I200</f>
        <v>Não</v>
      </c>
      <c r="J200" s="469">
        <f>[1]Aquarum!J200</f>
        <v>0</v>
      </c>
      <c r="K200" s="144" t="s">
        <v>583</v>
      </c>
      <c r="L200" s="393"/>
      <c r="N200" s="745">
        <f t="shared" si="3"/>
        <v>0</v>
      </c>
      <c r="O200" s="745">
        <f t="shared" si="3"/>
        <v>0</v>
      </c>
      <c r="P200" s="745"/>
      <c r="Q200" s="745"/>
    </row>
    <row r="201" spans="1:17" ht="11.1" customHeight="1" x14ac:dyDescent="0.25">
      <c r="A201" s="105" t="s">
        <v>311</v>
      </c>
      <c r="B201" s="106" t="s">
        <v>367</v>
      </c>
      <c r="C201" s="107" t="s">
        <v>331</v>
      </c>
      <c r="D201" s="106" t="s">
        <v>332</v>
      </c>
      <c r="E201" s="106">
        <v>1</v>
      </c>
      <c r="F201" s="106" t="s">
        <v>555</v>
      </c>
      <c r="G201" s="105" t="s">
        <v>17</v>
      </c>
      <c r="H201" s="114" t="s">
        <v>23</v>
      </c>
      <c r="I201" s="469" t="str">
        <f>[1]Aquarum!I201</f>
        <v>Não</v>
      </c>
      <c r="J201" s="469">
        <f>[1]Aquarum!J201</f>
        <v>0</v>
      </c>
      <c r="K201" s="144" t="s">
        <v>582</v>
      </c>
      <c r="L201" s="394"/>
      <c r="N201" s="745">
        <f t="shared" si="3"/>
        <v>0</v>
      </c>
      <c r="O201" s="745">
        <f t="shared" si="3"/>
        <v>0</v>
      </c>
      <c r="P201" s="745"/>
      <c r="Q201" s="745"/>
    </row>
    <row r="202" spans="1:17" ht="11.1" customHeight="1" x14ac:dyDescent="0.25">
      <c r="A202" s="105" t="s">
        <v>311</v>
      </c>
      <c r="B202" s="106" t="s">
        <v>367</v>
      </c>
      <c r="C202" s="107" t="s">
        <v>331</v>
      </c>
      <c r="D202" s="106" t="s">
        <v>332</v>
      </c>
      <c r="E202" s="106">
        <v>2</v>
      </c>
      <c r="F202" s="106" t="s">
        <v>585</v>
      </c>
      <c r="G202" s="106" t="s">
        <v>14</v>
      </c>
      <c r="H202" s="114" t="s">
        <v>15</v>
      </c>
      <c r="I202" s="469" t="str">
        <f>[1]Aquarum!I202</f>
        <v>sim</v>
      </c>
      <c r="J202" s="469">
        <f>[1]Aquarum!J202</f>
        <v>0</v>
      </c>
      <c r="K202" s="144" t="s">
        <v>586</v>
      </c>
      <c r="L202" s="392" t="s">
        <v>15</v>
      </c>
      <c r="N202" s="745">
        <f t="shared" si="3"/>
        <v>1</v>
      </c>
      <c r="O202" s="745">
        <f t="shared" si="3"/>
        <v>1</v>
      </c>
      <c r="P202" s="745">
        <f>N202*N203*N204*N205</f>
        <v>1</v>
      </c>
      <c r="Q202" s="745">
        <f>O202*O203*O204*O205</f>
        <v>1</v>
      </c>
    </row>
    <row r="203" spans="1:17" ht="11.1" customHeight="1" x14ac:dyDescent="0.25">
      <c r="A203" s="105" t="s">
        <v>311</v>
      </c>
      <c r="B203" s="106" t="s">
        <v>367</v>
      </c>
      <c r="C203" s="107" t="s">
        <v>331</v>
      </c>
      <c r="D203" s="106" t="s">
        <v>332</v>
      </c>
      <c r="E203" s="106">
        <v>2</v>
      </c>
      <c r="F203" s="106" t="s">
        <v>585</v>
      </c>
      <c r="G203" s="105" t="s">
        <v>21</v>
      </c>
      <c r="H203" s="114" t="s">
        <v>15</v>
      </c>
      <c r="I203" s="469" t="str">
        <f>[1]Aquarum!I203</f>
        <v>sim</v>
      </c>
      <c r="J203" s="469">
        <f>[1]Aquarum!J203</f>
        <v>0</v>
      </c>
      <c r="K203" s="144" t="s">
        <v>589</v>
      </c>
      <c r="L203" s="393"/>
      <c r="N203" s="745">
        <f t="shared" si="3"/>
        <v>1</v>
      </c>
      <c r="O203" s="745">
        <f t="shared" si="3"/>
        <v>1</v>
      </c>
      <c r="P203" s="745"/>
      <c r="Q203" s="745"/>
    </row>
    <row r="204" spans="1:17" ht="11.1" customHeight="1" x14ac:dyDescent="0.25">
      <c r="A204" s="105" t="s">
        <v>311</v>
      </c>
      <c r="B204" s="106" t="s">
        <v>367</v>
      </c>
      <c r="C204" s="107" t="s">
        <v>331</v>
      </c>
      <c r="D204" s="106" t="s">
        <v>332</v>
      </c>
      <c r="E204" s="106">
        <v>2</v>
      </c>
      <c r="F204" s="106" t="s">
        <v>585</v>
      </c>
      <c r="G204" s="105" t="s">
        <v>19</v>
      </c>
      <c r="H204" s="114" t="s">
        <v>15</v>
      </c>
      <c r="I204" s="469" t="str">
        <f>[1]Aquarum!I204</f>
        <v>sim</v>
      </c>
      <c r="J204" s="469">
        <f>[1]Aquarum!J204</f>
        <v>0</v>
      </c>
      <c r="K204" s="144" t="s">
        <v>588</v>
      </c>
      <c r="L204" s="393"/>
      <c r="N204" s="745">
        <f t="shared" si="3"/>
        <v>1</v>
      </c>
      <c r="O204" s="745">
        <f t="shared" si="3"/>
        <v>1</v>
      </c>
      <c r="P204" s="745"/>
      <c r="Q204" s="745"/>
    </row>
    <row r="205" spans="1:17" ht="11.1" customHeight="1" x14ac:dyDescent="0.25">
      <c r="A205" s="105" t="s">
        <v>311</v>
      </c>
      <c r="B205" s="106" t="s">
        <v>367</v>
      </c>
      <c r="C205" s="107" t="s">
        <v>331</v>
      </c>
      <c r="D205" s="106" t="s">
        <v>332</v>
      </c>
      <c r="E205" s="106">
        <v>2</v>
      </c>
      <c r="F205" s="106" t="s">
        <v>585</v>
      </c>
      <c r="G205" s="105" t="s">
        <v>17</v>
      </c>
      <c r="H205" s="114" t="s">
        <v>15</v>
      </c>
      <c r="I205" s="469" t="str">
        <f>[1]Aquarum!I205</f>
        <v>sim</v>
      </c>
      <c r="J205" s="469">
        <f>[1]Aquarum!J205</f>
        <v>0</v>
      </c>
      <c r="K205" s="144" t="s">
        <v>587</v>
      </c>
      <c r="L205" s="394"/>
      <c r="N205" s="745">
        <f t="shared" si="3"/>
        <v>1</v>
      </c>
      <c r="O205" s="745">
        <f t="shared" si="3"/>
        <v>1</v>
      </c>
      <c r="P205" s="745"/>
      <c r="Q205" s="745"/>
    </row>
    <row r="206" spans="1:17" ht="11.1" customHeight="1" x14ac:dyDescent="0.25">
      <c r="A206" s="105" t="s">
        <v>311</v>
      </c>
      <c r="B206" s="106" t="s">
        <v>367</v>
      </c>
      <c r="C206" s="107" t="s">
        <v>331</v>
      </c>
      <c r="D206" s="106" t="s">
        <v>332</v>
      </c>
      <c r="E206" s="106">
        <v>3</v>
      </c>
      <c r="F206" s="106" t="s">
        <v>590</v>
      </c>
      <c r="G206" s="106" t="s">
        <v>14</v>
      </c>
      <c r="H206" s="114" t="s">
        <v>15</v>
      </c>
      <c r="I206" s="469" t="str">
        <f>[1]Aquarum!I206</f>
        <v>sim</v>
      </c>
      <c r="J206" s="469">
        <f>[1]Aquarum!J206</f>
        <v>0</v>
      </c>
      <c r="K206" s="144" t="s">
        <v>591</v>
      </c>
      <c r="L206" s="392" t="s">
        <v>15</v>
      </c>
      <c r="N206" s="745">
        <f t="shared" si="3"/>
        <v>1</v>
      </c>
      <c r="O206" s="745">
        <f t="shared" si="3"/>
        <v>1</v>
      </c>
      <c r="P206" s="745">
        <f>N206*N207*N208*N209</f>
        <v>1</v>
      </c>
      <c r="Q206" s="745">
        <f>O206*O207*O208*O209</f>
        <v>1</v>
      </c>
    </row>
    <row r="207" spans="1:17" ht="11.1" customHeight="1" x14ac:dyDescent="0.25">
      <c r="A207" s="105" t="s">
        <v>311</v>
      </c>
      <c r="B207" s="106" t="s">
        <v>367</v>
      </c>
      <c r="C207" s="107" t="s">
        <v>331</v>
      </c>
      <c r="D207" s="106" t="s">
        <v>332</v>
      </c>
      <c r="E207" s="106">
        <v>3</v>
      </c>
      <c r="F207" s="106" t="s">
        <v>590</v>
      </c>
      <c r="G207" s="105" t="s">
        <v>21</v>
      </c>
      <c r="H207" s="114" t="s">
        <v>15</v>
      </c>
      <c r="I207" s="469" t="str">
        <f>[1]Aquarum!I207</f>
        <v>sim</v>
      </c>
      <c r="J207" s="469">
        <f>[1]Aquarum!J207</f>
        <v>0</v>
      </c>
      <c r="K207" s="144" t="s">
        <v>594</v>
      </c>
      <c r="L207" s="393"/>
      <c r="N207" s="745">
        <f t="shared" si="3"/>
        <v>1</v>
      </c>
      <c r="O207" s="745">
        <f t="shared" si="3"/>
        <v>1</v>
      </c>
      <c r="P207" s="745"/>
      <c r="Q207" s="745"/>
    </row>
    <row r="208" spans="1:17" ht="11.1" customHeight="1" x14ac:dyDescent="0.25">
      <c r="A208" s="105" t="s">
        <v>311</v>
      </c>
      <c r="B208" s="106" t="s">
        <v>367</v>
      </c>
      <c r="C208" s="107" t="s">
        <v>331</v>
      </c>
      <c r="D208" s="106" t="s">
        <v>332</v>
      </c>
      <c r="E208" s="106">
        <v>3</v>
      </c>
      <c r="F208" s="106" t="s">
        <v>590</v>
      </c>
      <c r="G208" s="105" t="s">
        <v>19</v>
      </c>
      <c r="H208" s="114" t="s">
        <v>15</v>
      </c>
      <c r="I208" s="469" t="str">
        <f>[1]Aquarum!I208</f>
        <v>sim</v>
      </c>
      <c r="J208" s="469">
        <f>[1]Aquarum!J208</f>
        <v>0</v>
      </c>
      <c r="K208" s="144" t="s">
        <v>593</v>
      </c>
      <c r="L208" s="393"/>
      <c r="N208" s="745">
        <f t="shared" si="3"/>
        <v>1</v>
      </c>
      <c r="O208" s="745">
        <f t="shared" si="3"/>
        <v>1</v>
      </c>
      <c r="P208" s="745"/>
      <c r="Q208" s="745"/>
    </row>
    <row r="209" spans="1:17" ht="11.1" customHeight="1" x14ac:dyDescent="0.25">
      <c r="A209" s="105" t="s">
        <v>311</v>
      </c>
      <c r="B209" s="106" t="s">
        <v>367</v>
      </c>
      <c r="C209" s="107" t="s">
        <v>331</v>
      </c>
      <c r="D209" s="106" t="s">
        <v>332</v>
      </c>
      <c r="E209" s="106">
        <v>3</v>
      </c>
      <c r="F209" s="106" t="s">
        <v>590</v>
      </c>
      <c r="G209" s="105" t="s">
        <v>17</v>
      </c>
      <c r="H209" s="114" t="s">
        <v>15</v>
      </c>
      <c r="I209" s="469" t="str">
        <f>[1]Aquarum!I209</f>
        <v>sim</v>
      </c>
      <c r="J209" s="469">
        <f>[1]Aquarum!J209</f>
        <v>0</v>
      </c>
      <c r="K209" s="144" t="s">
        <v>592</v>
      </c>
      <c r="L209" s="394"/>
      <c r="N209" s="745">
        <f t="shared" si="3"/>
        <v>1</v>
      </c>
      <c r="O209" s="745">
        <f t="shared" si="3"/>
        <v>1</v>
      </c>
      <c r="P209" s="745"/>
      <c r="Q209" s="745"/>
    </row>
    <row r="210" spans="1:17" ht="11.1" customHeight="1" x14ac:dyDescent="0.25">
      <c r="A210" s="105" t="s">
        <v>311</v>
      </c>
      <c r="B210" s="106" t="s">
        <v>367</v>
      </c>
      <c r="C210" s="107" t="s">
        <v>331</v>
      </c>
      <c r="D210" s="106" t="s">
        <v>332</v>
      </c>
      <c r="E210" s="106">
        <v>4</v>
      </c>
      <c r="F210" s="106" t="s">
        <v>595</v>
      </c>
      <c r="G210" s="106" t="s">
        <v>14</v>
      </c>
      <c r="H210" s="114" t="s">
        <v>15</v>
      </c>
      <c r="I210" s="469" t="str">
        <f>[1]Aquarum!I210</f>
        <v>sim</v>
      </c>
      <c r="J210" s="469">
        <f>[1]Aquarum!J210</f>
        <v>0</v>
      </c>
      <c r="K210" s="144" t="s">
        <v>34</v>
      </c>
      <c r="L210" s="392" t="s">
        <v>23</v>
      </c>
      <c r="N210" s="745">
        <f t="shared" si="3"/>
        <v>1</v>
      </c>
      <c r="O210" s="745">
        <f t="shared" si="3"/>
        <v>1</v>
      </c>
      <c r="P210" s="745">
        <f>N210*N211*N212*N213</f>
        <v>0</v>
      </c>
      <c r="Q210" s="745">
        <f>O210*O211*O212*O213</f>
        <v>0</v>
      </c>
    </row>
    <row r="211" spans="1:17" ht="11.1" customHeight="1" x14ac:dyDescent="0.25">
      <c r="A211" s="105" t="s">
        <v>311</v>
      </c>
      <c r="B211" s="106" t="s">
        <v>367</v>
      </c>
      <c r="C211" s="107" t="s">
        <v>331</v>
      </c>
      <c r="D211" s="106" t="s">
        <v>332</v>
      </c>
      <c r="E211" s="106">
        <v>4</v>
      </c>
      <c r="F211" s="106" t="s">
        <v>595</v>
      </c>
      <c r="G211" s="105" t="s">
        <v>21</v>
      </c>
      <c r="H211" s="114" t="s">
        <v>23</v>
      </c>
      <c r="I211" s="469" t="str">
        <f>[1]Aquarum!I211</f>
        <v>Não</v>
      </c>
      <c r="J211" s="469">
        <f>[1]Aquarum!J211</f>
        <v>0</v>
      </c>
      <c r="K211" s="144" t="s">
        <v>598</v>
      </c>
      <c r="L211" s="393"/>
      <c r="N211" s="745">
        <f t="shared" si="3"/>
        <v>0</v>
      </c>
      <c r="O211" s="745">
        <f t="shared" si="3"/>
        <v>0</v>
      </c>
      <c r="P211" s="745"/>
      <c r="Q211" s="745"/>
    </row>
    <row r="212" spans="1:17" ht="11.1" customHeight="1" x14ac:dyDescent="0.25">
      <c r="A212" s="105" t="s">
        <v>311</v>
      </c>
      <c r="B212" s="106" t="s">
        <v>367</v>
      </c>
      <c r="C212" s="107" t="s">
        <v>331</v>
      </c>
      <c r="D212" s="106" t="s">
        <v>332</v>
      </c>
      <c r="E212" s="106">
        <v>4</v>
      </c>
      <c r="F212" s="106" t="s">
        <v>595</v>
      </c>
      <c r="G212" s="105" t="s">
        <v>19</v>
      </c>
      <c r="H212" s="114" t="s">
        <v>23</v>
      </c>
      <c r="I212" s="469" t="str">
        <f>[1]Aquarum!I212</f>
        <v>Não</v>
      </c>
      <c r="J212" s="469">
        <f>[1]Aquarum!J212</f>
        <v>0</v>
      </c>
      <c r="K212" s="144" t="s">
        <v>597</v>
      </c>
      <c r="L212" s="393"/>
      <c r="N212" s="745">
        <f t="shared" si="3"/>
        <v>0</v>
      </c>
      <c r="O212" s="745">
        <f t="shared" si="3"/>
        <v>0</v>
      </c>
      <c r="P212" s="745"/>
      <c r="Q212" s="745"/>
    </row>
    <row r="213" spans="1:17" ht="11.1" customHeight="1" x14ac:dyDescent="0.25">
      <c r="A213" s="105" t="s">
        <v>311</v>
      </c>
      <c r="B213" s="106" t="s">
        <v>367</v>
      </c>
      <c r="C213" s="107" t="s">
        <v>331</v>
      </c>
      <c r="D213" s="106" t="s">
        <v>332</v>
      </c>
      <c r="E213" s="106">
        <v>4</v>
      </c>
      <c r="F213" s="106" t="s">
        <v>595</v>
      </c>
      <c r="G213" s="105" t="s">
        <v>17</v>
      </c>
      <c r="H213" s="114" t="s">
        <v>15</v>
      </c>
      <c r="I213" s="469" t="str">
        <f>[1]Aquarum!I213</f>
        <v>sim</v>
      </c>
      <c r="J213" s="469">
        <f>[1]Aquarum!J213</f>
        <v>0</v>
      </c>
      <c r="K213" s="144" t="s">
        <v>596</v>
      </c>
      <c r="L213" s="394"/>
      <c r="N213" s="745">
        <f t="shared" si="3"/>
        <v>1</v>
      </c>
      <c r="O213" s="745">
        <f t="shared" si="3"/>
        <v>1</v>
      </c>
      <c r="P213" s="745"/>
      <c r="Q213" s="745"/>
    </row>
    <row r="214" spans="1:17" ht="11.1" customHeight="1" x14ac:dyDescent="0.25">
      <c r="A214" s="105" t="s">
        <v>311</v>
      </c>
      <c r="B214" s="106" t="s">
        <v>367</v>
      </c>
      <c r="C214" s="107" t="s">
        <v>331</v>
      </c>
      <c r="D214" s="106" t="s">
        <v>332</v>
      </c>
      <c r="E214" s="106">
        <v>5</v>
      </c>
      <c r="F214" s="106" t="s">
        <v>575</v>
      </c>
      <c r="G214" s="106" t="s">
        <v>14</v>
      </c>
      <c r="H214" s="114" t="s">
        <v>15</v>
      </c>
      <c r="I214" s="469" t="str">
        <f>[1]Aquarum!I214</f>
        <v>sim</v>
      </c>
      <c r="J214" s="469">
        <f>[1]Aquarum!J214</f>
        <v>0</v>
      </c>
      <c r="K214" s="144" t="s">
        <v>436</v>
      </c>
      <c r="L214" s="392" t="s">
        <v>15</v>
      </c>
      <c r="N214" s="745">
        <f t="shared" si="3"/>
        <v>1</v>
      </c>
      <c r="O214" s="745">
        <f t="shared" si="3"/>
        <v>1</v>
      </c>
      <c r="P214" s="745">
        <f>N214*N215*N216*N217</f>
        <v>1</v>
      </c>
      <c r="Q214" s="745">
        <f>O214*O215*O216*O217</f>
        <v>1</v>
      </c>
    </row>
    <row r="215" spans="1:17" ht="11.1" customHeight="1" x14ac:dyDescent="0.25">
      <c r="A215" s="105" t="s">
        <v>311</v>
      </c>
      <c r="B215" s="106" t="s">
        <v>367</v>
      </c>
      <c r="C215" s="107" t="s">
        <v>331</v>
      </c>
      <c r="D215" s="106" t="s">
        <v>332</v>
      </c>
      <c r="E215" s="106">
        <v>5</v>
      </c>
      <c r="F215" s="106" t="s">
        <v>575</v>
      </c>
      <c r="G215" s="105" t="s">
        <v>21</v>
      </c>
      <c r="H215" s="114" t="s">
        <v>15</v>
      </c>
      <c r="I215" s="469" t="str">
        <f>[1]Aquarum!I215</f>
        <v>sim</v>
      </c>
      <c r="J215" s="469">
        <f>[1]Aquarum!J215</f>
        <v>0</v>
      </c>
      <c r="K215" s="144" t="s">
        <v>601</v>
      </c>
      <c r="L215" s="393"/>
      <c r="N215" s="745">
        <f t="shared" si="3"/>
        <v>1</v>
      </c>
      <c r="O215" s="745">
        <f t="shared" si="3"/>
        <v>1</v>
      </c>
      <c r="P215" s="745"/>
      <c r="Q215" s="745"/>
    </row>
    <row r="216" spans="1:17" ht="11.1" customHeight="1" x14ac:dyDescent="0.25">
      <c r="A216" s="105" t="s">
        <v>311</v>
      </c>
      <c r="B216" s="106" t="s">
        <v>367</v>
      </c>
      <c r="C216" s="107" t="s">
        <v>331</v>
      </c>
      <c r="D216" s="106" t="s">
        <v>332</v>
      </c>
      <c r="E216" s="106">
        <v>5</v>
      </c>
      <c r="F216" s="106" t="s">
        <v>575</v>
      </c>
      <c r="G216" s="105" t="s">
        <v>19</v>
      </c>
      <c r="H216" s="114" t="s">
        <v>15</v>
      </c>
      <c r="I216" s="469" t="str">
        <f>[1]Aquarum!I216</f>
        <v>sim</v>
      </c>
      <c r="J216" s="469">
        <f>[1]Aquarum!J216</f>
        <v>0</v>
      </c>
      <c r="K216" s="144" t="s">
        <v>600</v>
      </c>
      <c r="L216" s="393"/>
      <c r="N216" s="745">
        <f t="shared" si="3"/>
        <v>1</v>
      </c>
      <c r="O216" s="745">
        <f t="shared" si="3"/>
        <v>1</v>
      </c>
      <c r="P216" s="745"/>
      <c r="Q216" s="745"/>
    </row>
    <row r="217" spans="1:17" ht="11.1" customHeight="1" x14ac:dyDescent="0.25">
      <c r="A217" s="105" t="s">
        <v>311</v>
      </c>
      <c r="B217" s="106" t="s">
        <v>367</v>
      </c>
      <c r="C217" s="107" t="s">
        <v>331</v>
      </c>
      <c r="D217" s="106" t="s">
        <v>332</v>
      </c>
      <c r="E217" s="106">
        <v>5</v>
      </c>
      <c r="F217" s="106" t="s">
        <v>575</v>
      </c>
      <c r="G217" s="105" t="s">
        <v>17</v>
      </c>
      <c r="H217" s="114" t="s">
        <v>15</v>
      </c>
      <c r="I217" s="469" t="str">
        <f>[1]Aquarum!I217</f>
        <v>sim</v>
      </c>
      <c r="J217" s="469">
        <f>[1]Aquarum!J217</f>
        <v>0</v>
      </c>
      <c r="K217" s="144" t="s">
        <v>599</v>
      </c>
      <c r="L217" s="394"/>
      <c r="N217" s="745">
        <f t="shared" si="3"/>
        <v>1</v>
      </c>
      <c r="O217" s="745">
        <f t="shared" si="3"/>
        <v>1</v>
      </c>
      <c r="P217" s="745"/>
      <c r="Q217" s="745"/>
    </row>
    <row r="218" spans="1:17" ht="11.1" customHeight="1" x14ac:dyDescent="0.25">
      <c r="A218" s="105" t="s">
        <v>311</v>
      </c>
      <c r="B218" s="106" t="s">
        <v>367</v>
      </c>
      <c r="C218" s="107" t="s">
        <v>331</v>
      </c>
      <c r="D218" s="106" t="s">
        <v>332</v>
      </c>
      <c r="E218" s="106">
        <v>6</v>
      </c>
      <c r="F218" s="106" t="s">
        <v>578</v>
      </c>
      <c r="G218" s="106" t="s">
        <v>14</v>
      </c>
      <c r="H218" s="114" t="s">
        <v>15</v>
      </c>
      <c r="I218" s="469" t="str">
        <f>[1]Aquarum!I218</f>
        <v>sim</v>
      </c>
      <c r="J218" s="469">
        <f>[1]Aquarum!J218</f>
        <v>0</v>
      </c>
      <c r="K218" s="144" t="s">
        <v>34</v>
      </c>
      <c r="L218" s="392" t="s">
        <v>23</v>
      </c>
      <c r="N218" s="745">
        <f t="shared" si="3"/>
        <v>1</v>
      </c>
      <c r="O218" s="745">
        <f t="shared" si="3"/>
        <v>1</v>
      </c>
      <c r="P218" s="745">
        <f>N218*N219*N220*N221</f>
        <v>0</v>
      </c>
      <c r="Q218" s="745">
        <f>O218*O219*O220*O221</f>
        <v>0</v>
      </c>
    </row>
    <row r="219" spans="1:17" ht="11.1" customHeight="1" x14ac:dyDescent="0.25">
      <c r="A219" s="105" t="s">
        <v>311</v>
      </c>
      <c r="B219" s="106" t="s">
        <v>367</v>
      </c>
      <c r="C219" s="107" t="s">
        <v>331</v>
      </c>
      <c r="D219" s="106" t="s">
        <v>332</v>
      </c>
      <c r="E219" s="106">
        <v>6</v>
      </c>
      <c r="F219" s="106" t="s">
        <v>578</v>
      </c>
      <c r="G219" s="105" t="s">
        <v>21</v>
      </c>
      <c r="H219" s="114" t="s">
        <v>23</v>
      </c>
      <c r="I219" s="469" t="str">
        <f>[1]Aquarum!I219</f>
        <v>Não</v>
      </c>
      <c r="J219" s="469">
        <f>[1]Aquarum!J219</f>
        <v>0</v>
      </c>
      <c r="K219" s="144" t="s">
        <v>603</v>
      </c>
      <c r="L219" s="393"/>
      <c r="N219" s="745">
        <f t="shared" si="3"/>
        <v>0</v>
      </c>
      <c r="O219" s="745">
        <f t="shared" si="3"/>
        <v>0</v>
      </c>
      <c r="P219" s="745"/>
      <c r="Q219" s="745"/>
    </row>
    <row r="220" spans="1:17" ht="11.1" customHeight="1" x14ac:dyDescent="0.25">
      <c r="A220" s="105" t="s">
        <v>311</v>
      </c>
      <c r="B220" s="106" t="s">
        <v>367</v>
      </c>
      <c r="C220" s="107" t="s">
        <v>331</v>
      </c>
      <c r="D220" s="106" t="s">
        <v>332</v>
      </c>
      <c r="E220" s="106">
        <v>6</v>
      </c>
      <c r="F220" s="106" t="s">
        <v>578</v>
      </c>
      <c r="G220" s="105" t="s">
        <v>19</v>
      </c>
      <c r="H220" s="114" t="s">
        <v>23</v>
      </c>
      <c r="I220" s="469" t="str">
        <f>[1]Aquarum!I220</f>
        <v>Não</v>
      </c>
      <c r="J220" s="469">
        <f>[1]Aquarum!J220</f>
        <v>0</v>
      </c>
      <c r="K220" s="144" t="s">
        <v>602</v>
      </c>
      <c r="L220" s="393"/>
      <c r="N220" s="745">
        <f t="shared" si="3"/>
        <v>0</v>
      </c>
      <c r="O220" s="745">
        <f t="shared" si="3"/>
        <v>0</v>
      </c>
      <c r="P220" s="745"/>
      <c r="Q220" s="745"/>
    </row>
    <row r="221" spans="1:17" ht="11.1" customHeight="1" x14ac:dyDescent="0.25">
      <c r="A221" s="105" t="s">
        <v>311</v>
      </c>
      <c r="B221" s="106" t="s">
        <v>367</v>
      </c>
      <c r="C221" s="107" t="s">
        <v>331</v>
      </c>
      <c r="D221" s="106" t="s">
        <v>332</v>
      </c>
      <c r="E221" s="106">
        <v>6</v>
      </c>
      <c r="F221" s="106" t="s">
        <v>578</v>
      </c>
      <c r="G221" s="105" t="s">
        <v>17</v>
      </c>
      <c r="H221" s="114" t="s">
        <v>15</v>
      </c>
      <c r="I221" s="469" t="str">
        <f>[1]Aquarum!I221</f>
        <v>Sim</v>
      </c>
      <c r="J221" s="469">
        <f>[1]Aquarum!J221</f>
        <v>0</v>
      </c>
      <c r="K221" s="144" t="s">
        <v>50</v>
      </c>
      <c r="L221" s="394"/>
      <c r="N221" s="745">
        <f t="shared" si="3"/>
        <v>1</v>
      </c>
      <c r="O221" s="745">
        <f t="shared" si="3"/>
        <v>1</v>
      </c>
      <c r="P221" s="745"/>
      <c r="Q221" s="745"/>
    </row>
    <row r="222" spans="1:17" ht="11.1" customHeight="1" x14ac:dyDescent="0.25">
      <c r="A222" s="109" t="s">
        <v>311</v>
      </c>
      <c r="B222" s="109" t="s">
        <v>367</v>
      </c>
      <c r="C222" s="110" t="s">
        <v>333</v>
      </c>
      <c r="D222" s="109" t="s">
        <v>334</v>
      </c>
      <c r="E222" s="109">
        <v>1</v>
      </c>
      <c r="F222" s="109" t="s">
        <v>604</v>
      </c>
      <c r="G222" s="109" t="s">
        <v>14</v>
      </c>
      <c r="H222" s="109" t="s">
        <v>15</v>
      </c>
      <c r="I222" s="112" t="str">
        <f>[1]Aquarum!I222</f>
        <v>sim</v>
      </c>
      <c r="J222" s="112">
        <f>[1]Aquarum!J222</f>
        <v>0</v>
      </c>
      <c r="K222" s="145" t="s">
        <v>550</v>
      </c>
      <c r="L222" s="386" t="s">
        <v>15</v>
      </c>
      <c r="N222" s="745">
        <f t="shared" si="3"/>
        <v>1</v>
      </c>
      <c r="O222" s="745">
        <f t="shared" si="3"/>
        <v>1</v>
      </c>
      <c r="P222" s="745">
        <f>N222*N223*N224*N225</f>
        <v>1</v>
      </c>
      <c r="Q222" s="745">
        <f>O222*O223*O224*O225</f>
        <v>1</v>
      </c>
    </row>
    <row r="223" spans="1:17" ht="11.1" customHeight="1" x14ac:dyDescent="0.25">
      <c r="A223" s="109" t="s">
        <v>311</v>
      </c>
      <c r="B223" s="109" t="s">
        <v>367</v>
      </c>
      <c r="C223" s="110" t="s">
        <v>333</v>
      </c>
      <c r="D223" s="109" t="s">
        <v>334</v>
      </c>
      <c r="E223" s="109">
        <v>1</v>
      </c>
      <c r="F223" s="109" t="s">
        <v>604</v>
      </c>
      <c r="G223" s="113" t="s">
        <v>21</v>
      </c>
      <c r="H223" s="109" t="s">
        <v>15</v>
      </c>
      <c r="I223" s="112" t="str">
        <f>[1]Aquarum!I223</f>
        <v>Sim</v>
      </c>
      <c r="J223" s="112">
        <f>[1]Aquarum!J223</f>
        <v>0</v>
      </c>
      <c r="K223" s="145" t="s">
        <v>606</v>
      </c>
      <c r="L223" s="387"/>
      <c r="N223" s="745">
        <f t="shared" si="3"/>
        <v>1</v>
      </c>
      <c r="O223" s="745">
        <f t="shared" si="3"/>
        <v>1</v>
      </c>
      <c r="P223" s="745"/>
      <c r="Q223" s="745"/>
    </row>
    <row r="224" spans="1:17" ht="11.1" customHeight="1" x14ac:dyDescent="0.25">
      <c r="A224" s="109" t="s">
        <v>311</v>
      </c>
      <c r="B224" s="109" t="s">
        <v>367</v>
      </c>
      <c r="C224" s="110" t="s">
        <v>333</v>
      </c>
      <c r="D224" s="109" t="s">
        <v>334</v>
      </c>
      <c r="E224" s="109">
        <v>1</v>
      </c>
      <c r="F224" s="109" t="s">
        <v>604</v>
      </c>
      <c r="G224" s="113" t="s">
        <v>19</v>
      </c>
      <c r="H224" s="109" t="s">
        <v>15</v>
      </c>
      <c r="I224" s="112" t="str">
        <f>[1]Aquarum!I224</f>
        <v>sim</v>
      </c>
      <c r="J224" s="112">
        <f>[1]Aquarum!J224</f>
        <v>0</v>
      </c>
      <c r="K224" s="145" t="s">
        <v>605</v>
      </c>
      <c r="L224" s="387"/>
      <c r="N224" s="745">
        <f t="shared" si="3"/>
        <v>1</v>
      </c>
      <c r="O224" s="745">
        <f t="shared" si="3"/>
        <v>1</v>
      </c>
      <c r="P224" s="745"/>
      <c r="Q224" s="745"/>
    </row>
    <row r="225" spans="1:17" ht="11.1" customHeight="1" x14ac:dyDescent="0.25">
      <c r="A225" s="109" t="s">
        <v>311</v>
      </c>
      <c r="B225" s="109" t="s">
        <v>367</v>
      </c>
      <c r="C225" s="110" t="s">
        <v>333</v>
      </c>
      <c r="D225" s="109" t="s">
        <v>334</v>
      </c>
      <c r="E225" s="109">
        <v>1</v>
      </c>
      <c r="F225" s="109" t="s">
        <v>604</v>
      </c>
      <c r="G225" s="113" t="s">
        <v>17</v>
      </c>
      <c r="H225" s="109" t="s">
        <v>15</v>
      </c>
      <c r="I225" s="112" t="str">
        <f>[1]Aquarum!I225</f>
        <v>sim</v>
      </c>
      <c r="J225" s="112">
        <f>[1]Aquarum!J225</f>
        <v>0</v>
      </c>
      <c r="K225" s="145" t="s">
        <v>551</v>
      </c>
      <c r="L225" s="391"/>
      <c r="N225" s="745">
        <f t="shared" si="3"/>
        <v>1</v>
      </c>
      <c r="O225" s="745">
        <f t="shared" si="3"/>
        <v>1</v>
      </c>
      <c r="P225" s="745"/>
      <c r="Q225" s="745"/>
    </row>
    <row r="226" spans="1:17" ht="11.1" customHeight="1" x14ac:dyDescent="0.25">
      <c r="A226" s="109" t="s">
        <v>311</v>
      </c>
      <c r="B226" s="109" t="s">
        <v>367</v>
      </c>
      <c r="C226" s="110" t="s">
        <v>333</v>
      </c>
      <c r="D226" s="109" t="s">
        <v>334</v>
      </c>
      <c r="E226" s="109">
        <v>2</v>
      </c>
      <c r="F226" s="109" t="s">
        <v>607</v>
      </c>
      <c r="G226" s="109" t="s">
        <v>14</v>
      </c>
      <c r="H226" s="109" t="s">
        <v>15</v>
      </c>
      <c r="I226" s="112" t="str">
        <f>[1]Aquarum!I226</f>
        <v>sim</v>
      </c>
      <c r="J226" s="112">
        <f>[1]Aquarum!J226</f>
        <v>0</v>
      </c>
      <c r="K226" s="145" t="s">
        <v>393</v>
      </c>
      <c r="L226" s="386" t="s">
        <v>15</v>
      </c>
      <c r="N226" s="745">
        <f t="shared" si="3"/>
        <v>1</v>
      </c>
      <c r="O226" s="745">
        <f t="shared" si="3"/>
        <v>1</v>
      </c>
      <c r="P226" s="745">
        <f>N226*N227*N228*N229</f>
        <v>1</v>
      </c>
      <c r="Q226" s="745">
        <f>O226*O227*O228*O229</f>
        <v>1</v>
      </c>
    </row>
    <row r="227" spans="1:17" ht="11.1" customHeight="1" x14ac:dyDescent="0.25">
      <c r="A227" s="109" t="s">
        <v>311</v>
      </c>
      <c r="B227" s="109" t="s">
        <v>367</v>
      </c>
      <c r="C227" s="110" t="s">
        <v>333</v>
      </c>
      <c r="D227" s="109" t="s">
        <v>334</v>
      </c>
      <c r="E227" s="109">
        <v>2</v>
      </c>
      <c r="F227" s="109" t="s">
        <v>607</v>
      </c>
      <c r="G227" s="113" t="s">
        <v>21</v>
      </c>
      <c r="H227" s="109" t="s">
        <v>15</v>
      </c>
      <c r="I227" s="112" t="str">
        <f>[1]Aquarum!I227</f>
        <v>sim</v>
      </c>
      <c r="J227" s="112">
        <f>[1]Aquarum!J227</f>
        <v>0</v>
      </c>
      <c r="K227" s="145" t="s">
        <v>608</v>
      </c>
      <c r="L227" s="387"/>
      <c r="N227" s="745">
        <f t="shared" si="3"/>
        <v>1</v>
      </c>
      <c r="O227" s="745">
        <f t="shared" si="3"/>
        <v>1</v>
      </c>
      <c r="P227" s="745"/>
      <c r="Q227" s="745"/>
    </row>
    <row r="228" spans="1:17" ht="11.1" customHeight="1" x14ac:dyDescent="0.25">
      <c r="A228" s="109" t="s">
        <v>311</v>
      </c>
      <c r="B228" s="109" t="s">
        <v>367</v>
      </c>
      <c r="C228" s="110" t="s">
        <v>333</v>
      </c>
      <c r="D228" s="109" t="s">
        <v>334</v>
      </c>
      <c r="E228" s="109">
        <v>2</v>
      </c>
      <c r="F228" s="109" t="s">
        <v>607</v>
      </c>
      <c r="G228" s="113" t="s">
        <v>19</v>
      </c>
      <c r="H228" s="109" t="s">
        <v>15</v>
      </c>
      <c r="I228" s="112" t="str">
        <f>[1]Aquarum!I228</f>
        <v>sim</v>
      </c>
      <c r="J228" s="112">
        <f>[1]Aquarum!J228</f>
        <v>0</v>
      </c>
      <c r="K228" s="145" t="s">
        <v>552</v>
      </c>
      <c r="L228" s="387"/>
      <c r="N228" s="745">
        <f t="shared" si="3"/>
        <v>1</v>
      </c>
      <c r="O228" s="745">
        <f t="shared" si="3"/>
        <v>1</v>
      </c>
      <c r="P228" s="745"/>
      <c r="Q228" s="745"/>
    </row>
    <row r="229" spans="1:17" ht="11.1" customHeight="1" x14ac:dyDescent="0.25">
      <c r="A229" s="109" t="s">
        <v>311</v>
      </c>
      <c r="B229" s="109" t="s">
        <v>367</v>
      </c>
      <c r="C229" s="110" t="s">
        <v>333</v>
      </c>
      <c r="D229" s="109" t="s">
        <v>334</v>
      </c>
      <c r="E229" s="109">
        <v>2</v>
      </c>
      <c r="F229" s="109" t="s">
        <v>607</v>
      </c>
      <c r="G229" s="113" t="s">
        <v>17</v>
      </c>
      <c r="H229" s="109" t="s">
        <v>15</v>
      </c>
      <c r="I229" s="112" t="str">
        <f>[1]Aquarum!I229</f>
        <v>sim</v>
      </c>
      <c r="J229" s="112">
        <f>[1]Aquarum!J229</f>
        <v>0</v>
      </c>
      <c r="K229" s="145" t="s">
        <v>394</v>
      </c>
      <c r="L229" s="391"/>
      <c r="N229" s="745">
        <f t="shared" si="3"/>
        <v>1</v>
      </c>
      <c r="O229" s="745">
        <f t="shared" si="3"/>
        <v>1</v>
      </c>
      <c r="P229" s="745"/>
      <c r="Q229" s="745"/>
    </row>
    <row r="230" spans="1:17" ht="11.1" customHeight="1" x14ac:dyDescent="0.25">
      <c r="A230" s="109" t="s">
        <v>311</v>
      </c>
      <c r="B230" s="109" t="s">
        <v>367</v>
      </c>
      <c r="C230" s="110" t="s">
        <v>333</v>
      </c>
      <c r="D230" s="109" t="s">
        <v>334</v>
      </c>
      <c r="E230" s="109">
        <v>3</v>
      </c>
      <c r="F230" s="109" t="s">
        <v>609</v>
      </c>
      <c r="G230" s="109" t="s">
        <v>14</v>
      </c>
      <c r="H230" s="111" t="s">
        <v>15</v>
      </c>
      <c r="I230" s="466" t="str">
        <f>[1]Aquarum!I230</f>
        <v>sim</v>
      </c>
      <c r="J230" s="466">
        <f>[1]Aquarum!J230</f>
        <v>0</v>
      </c>
      <c r="K230" s="145" t="s">
        <v>34</v>
      </c>
      <c r="L230" s="386" t="s">
        <v>15</v>
      </c>
      <c r="N230" s="745">
        <f t="shared" si="3"/>
        <v>1</v>
      </c>
      <c r="O230" s="745">
        <f t="shared" si="3"/>
        <v>1</v>
      </c>
      <c r="P230" s="745">
        <f>N230*N231*N232*N233</f>
        <v>1</v>
      </c>
      <c r="Q230" s="745">
        <f>O230*O231*O232*O233</f>
        <v>1</v>
      </c>
    </row>
    <row r="231" spans="1:17" ht="11.1" customHeight="1" x14ac:dyDescent="0.25">
      <c r="A231" s="109" t="s">
        <v>311</v>
      </c>
      <c r="B231" s="109" t="s">
        <v>367</v>
      </c>
      <c r="C231" s="110" t="s">
        <v>333</v>
      </c>
      <c r="D231" s="109" t="s">
        <v>334</v>
      </c>
      <c r="E231" s="109">
        <v>3</v>
      </c>
      <c r="F231" s="109" t="s">
        <v>609</v>
      </c>
      <c r="G231" s="113" t="s">
        <v>21</v>
      </c>
      <c r="H231" s="111" t="s">
        <v>15</v>
      </c>
      <c r="I231" s="466" t="str">
        <f>[1]Aquarum!I231</f>
        <v>sim</v>
      </c>
      <c r="J231" s="466">
        <f>[1]Aquarum!J231</f>
        <v>0</v>
      </c>
      <c r="K231" s="145" t="s">
        <v>612</v>
      </c>
      <c r="L231" s="387"/>
      <c r="N231" s="745">
        <f t="shared" si="3"/>
        <v>1</v>
      </c>
      <c r="O231" s="745">
        <f t="shared" si="3"/>
        <v>1</v>
      </c>
      <c r="P231" s="745"/>
      <c r="Q231" s="745"/>
    </row>
    <row r="232" spans="1:17" ht="11.1" customHeight="1" x14ac:dyDescent="0.25">
      <c r="A232" s="109" t="s">
        <v>311</v>
      </c>
      <c r="B232" s="109" t="s">
        <v>367</v>
      </c>
      <c r="C232" s="110" t="s">
        <v>333</v>
      </c>
      <c r="D232" s="109" t="s">
        <v>334</v>
      </c>
      <c r="E232" s="109">
        <v>3</v>
      </c>
      <c r="F232" s="109" t="s">
        <v>609</v>
      </c>
      <c r="G232" s="113" t="s">
        <v>19</v>
      </c>
      <c r="H232" s="111" t="s">
        <v>15</v>
      </c>
      <c r="I232" s="466" t="str">
        <f>[1]Aquarum!I232</f>
        <v>sim</v>
      </c>
      <c r="J232" s="466">
        <f>[1]Aquarum!J232</f>
        <v>0</v>
      </c>
      <c r="K232" s="145" t="s">
        <v>611</v>
      </c>
      <c r="L232" s="387"/>
      <c r="N232" s="745">
        <f t="shared" si="3"/>
        <v>1</v>
      </c>
      <c r="O232" s="745">
        <f t="shared" si="3"/>
        <v>1</v>
      </c>
      <c r="P232" s="745"/>
      <c r="Q232" s="745"/>
    </row>
    <row r="233" spans="1:17" ht="11.1" customHeight="1" thickBot="1" x14ac:dyDescent="0.3">
      <c r="A233" s="299" t="s">
        <v>311</v>
      </c>
      <c r="B233" s="299" t="s">
        <v>367</v>
      </c>
      <c r="C233" s="300" t="s">
        <v>333</v>
      </c>
      <c r="D233" s="299" t="s">
        <v>334</v>
      </c>
      <c r="E233" s="299">
        <v>3</v>
      </c>
      <c r="F233" s="299" t="s">
        <v>609</v>
      </c>
      <c r="G233" s="301" t="s">
        <v>17</v>
      </c>
      <c r="H233" s="349" t="s">
        <v>15</v>
      </c>
      <c r="I233" s="489" t="str">
        <f>[1]Aquarum!I233</f>
        <v>sim</v>
      </c>
      <c r="J233" s="489">
        <f>[1]Aquarum!J233</f>
        <v>0</v>
      </c>
      <c r="K233" s="302" t="s">
        <v>610</v>
      </c>
      <c r="L233" s="387"/>
      <c r="N233" s="745">
        <f t="shared" si="3"/>
        <v>1</v>
      </c>
      <c r="O233" s="745">
        <f t="shared" si="3"/>
        <v>1</v>
      </c>
      <c r="P233" s="745"/>
      <c r="Q233" s="745"/>
    </row>
    <row r="234" spans="1:17" ht="11.1" customHeight="1" x14ac:dyDescent="0.25">
      <c r="A234" s="350" t="s">
        <v>311</v>
      </c>
      <c r="B234" s="273" t="s">
        <v>367</v>
      </c>
      <c r="C234" s="274" t="s">
        <v>333</v>
      </c>
      <c r="D234" s="273" t="s">
        <v>334</v>
      </c>
      <c r="E234" s="273">
        <v>4</v>
      </c>
      <c r="F234" s="273" t="s">
        <v>613</v>
      </c>
      <c r="G234" s="273" t="s">
        <v>14</v>
      </c>
      <c r="H234" s="273" t="s">
        <v>15</v>
      </c>
      <c r="I234" s="699" t="str">
        <f>[1]Aquarum!I234</f>
        <v>sim</v>
      </c>
      <c r="J234" s="699">
        <f>[1]Aquarum!J234</f>
        <v>0</v>
      </c>
      <c r="K234" s="276" t="s">
        <v>614</v>
      </c>
      <c r="L234" s="388" t="s">
        <v>15</v>
      </c>
      <c r="N234" s="745">
        <f t="shared" si="3"/>
        <v>1</v>
      </c>
      <c r="O234" s="745">
        <f t="shared" si="3"/>
        <v>1</v>
      </c>
      <c r="P234" s="745">
        <f>N234*N235*N236*N237</f>
        <v>1</v>
      </c>
      <c r="Q234" s="745">
        <f>O234*O235*O236*O237</f>
        <v>1</v>
      </c>
    </row>
    <row r="235" spans="1:17" ht="11.1" customHeight="1" x14ac:dyDescent="0.25">
      <c r="A235" s="351" t="s">
        <v>311</v>
      </c>
      <c r="B235" s="109" t="s">
        <v>367</v>
      </c>
      <c r="C235" s="110" t="s">
        <v>333</v>
      </c>
      <c r="D235" s="109" t="s">
        <v>334</v>
      </c>
      <c r="E235" s="109">
        <v>4</v>
      </c>
      <c r="F235" s="109" t="s">
        <v>613</v>
      </c>
      <c r="G235" s="113" t="s">
        <v>21</v>
      </c>
      <c r="H235" s="109" t="s">
        <v>15</v>
      </c>
      <c r="I235" s="112" t="str">
        <f>[1]Aquarum!I235</f>
        <v>sim</v>
      </c>
      <c r="J235" s="112">
        <f>[1]Aquarum!J235</f>
        <v>0</v>
      </c>
      <c r="K235" s="145" t="s">
        <v>442</v>
      </c>
      <c r="L235" s="389"/>
      <c r="N235" s="745">
        <f t="shared" si="3"/>
        <v>1</v>
      </c>
      <c r="O235" s="745">
        <f t="shared" si="3"/>
        <v>1</v>
      </c>
      <c r="P235" s="745"/>
      <c r="Q235" s="745"/>
    </row>
    <row r="236" spans="1:17" ht="11.1" customHeight="1" x14ac:dyDescent="0.25">
      <c r="A236" s="351" t="s">
        <v>311</v>
      </c>
      <c r="B236" s="109" t="s">
        <v>367</v>
      </c>
      <c r="C236" s="110" t="s">
        <v>333</v>
      </c>
      <c r="D236" s="109" t="s">
        <v>334</v>
      </c>
      <c r="E236" s="109">
        <v>4</v>
      </c>
      <c r="F236" s="109" t="s">
        <v>613</v>
      </c>
      <c r="G236" s="113" t="s">
        <v>19</v>
      </c>
      <c r="H236" s="109" t="s">
        <v>15</v>
      </c>
      <c r="I236" s="112" t="str">
        <f>[1]Aquarum!I236</f>
        <v>sim</v>
      </c>
      <c r="J236" s="112">
        <f>[1]Aquarum!J236</f>
        <v>0</v>
      </c>
      <c r="K236" s="145" t="s">
        <v>616</v>
      </c>
      <c r="L236" s="389"/>
      <c r="N236" s="745">
        <f t="shared" si="3"/>
        <v>1</v>
      </c>
      <c r="O236" s="745">
        <f t="shared" si="3"/>
        <v>1</v>
      </c>
      <c r="P236" s="745"/>
      <c r="Q236" s="745"/>
    </row>
    <row r="237" spans="1:17" ht="11.1" customHeight="1" thickBot="1" x14ac:dyDescent="0.3">
      <c r="A237" s="352" t="s">
        <v>311</v>
      </c>
      <c r="B237" s="277" t="s">
        <v>367</v>
      </c>
      <c r="C237" s="278" t="s">
        <v>333</v>
      </c>
      <c r="D237" s="277" t="s">
        <v>334</v>
      </c>
      <c r="E237" s="277">
        <v>4</v>
      </c>
      <c r="F237" s="277" t="s">
        <v>613</v>
      </c>
      <c r="G237" s="279" t="s">
        <v>17</v>
      </c>
      <c r="H237" s="277" t="s">
        <v>15</v>
      </c>
      <c r="I237" s="700" t="str">
        <f>[1]Aquarum!I237</f>
        <v>sim</v>
      </c>
      <c r="J237" s="700">
        <f>[1]Aquarum!J237</f>
        <v>0</v>
      </c>
      <c r="K237" s="281" t="s">
        <v>615</v>
      </c>
      <c r="L237" s="390"/>
      <c r="N237" s="745">
        <f t="shared" si="3"/>
        <v>1</v>
      </c>
      <c r="O237" s="745">
        <f t="shared" si="3"/>
        <v>1</v>
      </c>
      <c r="P237" s="745"/>
      <c r="Q237" s="745"/>
    </row>
    <row r="238" spans="1:17" ht="11.1" customHeight="1" x14ac:dyDescent="0.25">
      <c r="A238" s="187" t="s">
        <v>311</v>
      </c>
      <c r="B238" s="188" t="s">
        <v>368</v>
      </c>
      <c r="C238" s="189" t="s">
        <v>335</v>
      </c>
      <c r="D238" s="188" t="s">
        <v>336</v>
      </c>
      <c r="E238" s="188">
        <v>1</v>
      </c>
      <c r="F238" s="188" t="s">
        <v>369</v>
      </c>
      <c r="G238" s="188" t="s">
        <v>14</v>
      </c>
      <c r="H238" s="190" t="s">
        <v>15</v>
      </c>
      <c r="I238" s="461" t="str">
        <f>[1]Aquarum!I238</f>
        <v>sim</v>
      </c>
      <c r="J238" s="461">
        <f>[1]Aquarum!J238</f>
        <v>0</v>
      </c>
      <c r="K238" s="191" t="s">
        <v>370</v>
      </c>
      <c r="L238" s="378" t="s">
        <v>15</v>
      </c>
      <c r="N238" s="745">
        <f t="shared" si="3"/>
        <v>1</v>
      </c>
      <c r="O238" s="745">
        <f t="shared" si="3"/>
        <v>1</v>
      </c>
      <c r="P238" s="745">
        <f>N238*N239*N240*N241</f>
        <v>1</v>
      </c>
      <c r="Q238" s="745">
        <f>O238*O239*O240*O241</f>
        <v>1</v>
      </c>
    </row>
    <row r="239" spans="1:17" ht="11.1" customHeight="1" x14ac:dyDescent="0.25">
      <c r="A239" s="94" t="s">
        <v>311</v>
      </c>
      <c r="B239" s="92" t="s">
        <v>368</v>
      </c>
      <c r="C239" s="93" t="s">
        <v>335</v>
      </c>
      <c r="D239" s="92" t="s">
        <v>336</v>
      </c>
      <c r="E239" s="92">
        <v>1</v>
      </c>
      <c r="F239" s="92" t="s">
        <v>369</v>
      </c>
      <c r="G239" s="94" t="s">
        <v>21</v>
      </c>
      <c r="H239" s="95" t="s">
        <v>15</v>
      </c>
      <c r="I239" s="464" t="str">
        <f>[1]Aquarum!I239</f>
        <v>sim</v>
      </c>
      <c r="J239" s="464">
        <f>[1]Aquarum!J239</f>
        <v>0</v>
      </c>
      <c r="K239" s="140" t="s">
        <v>373</v>
      </c>
      <c r="L239" s="378"/>
      <c r="N239" s="745">
        <f t="shared" si="3"/>
        <v>1</v>
      </c>
      <c r="O239" s="745">
        <f t="shared" si="3"/>
        <v>1</v>
      </c>
      <c r="P239" s="745"/>
      <c r="Q239" s="745"/>
    </row>
    <row r="240" spans="1:17" ht="11.1" customHeight="1" x14ac:dyDescent="0.25">
      <c r="A240" s="94" t="s">
        <v>311</v>
      </c>
      <c r="B240" s="92" t="s">
        <v>368</v>
      </c>
      <c r="C240" s="93" t="s">
        <v>335</v>
      </c>
      <c r="D240" s="92" t="s">
        <v>336</v>
      </c>
      <c r="E240" s="92">
        <v>1</v>
      </c>
      <c r="F240" s="92" t="s">
        <v>369</v>
      </c>
      <c r="G240" s="94" t="s">
        <v>19</v>
      </c>
      <c r="H240" s="95" t="s">
        <v>15</v>
      </c>
      <c r="I240" s="464" t="str">
        <f>[1]Aquarum!I240</f>
        <v>sim</v>
      </c>
      <c r="J240" s="464">
        <f>[1]Aquarum!J240</f>
        <v>0</v>
      </c>
      <c r="K240" s="140" t="s">
        <v>372</v>
      </c>
      <c r="L240" s="378"/>
      <c r="N240" s="745">
        <f t="shared" si="3"/>
        <v>1</v>
      </c>
      <c r="O240" s="745">
        <f t="shared" si="3"/>
        <v>1</v>
      </c>
      <c r="P240" s="745"/>
      <c r="Q240" s="745"/>
    </row>
    <row r="241" spans="1:17" ht="11.1" customHeight="1" thickBot="1" x14ac:dyDescent="0.3">
      <c r="A241" s="204" t="s">
        <v>311</v>
      </c>
      <c r="B241" s="205" t="s">
        <v>368</v>
      </c>
      <c r="C241" s="206" t="s">
        <v>335</v>
      </c>
      <c r="D241" s="205" t="s">
        <v>336</v>
      </c>
      <c r="E241" s="205">
        <v>1</v>
      </c>
      <c r="F241" s="205" t="s">
        <v>369</v>
      </c>
      <c r="G241" s="204" t="s">
        <v>17</v>
      </c>
      <c r="H241" s="207" t="s">
        <v>15</v>
      </c>
      <c r="I241" s="701" t="str">
        <f>[1]Aquarum!I241</f>
        <v>sim</v>
      </c>
      <c r="J241" s="701">
        <f>[1]Aquarum!J241</f>
        <v>0</v>
      </c>
      <c r="K241" s="208" t="s">
        <v>371</v>
      </c>
      <c r="L241" s="378"/>
      <c r="N241" s="745">
        <f t="shared" si="3"/>
        <v>1</v>
      </c>
      <c r="O241" s="745">
        <f t="shared" si="3"/>
        <v>1</v>
      </c>
      <c r="P241" s="745"/>
      <c r="Q241" s="745"/>
    </row>
    <row r="242" spans="1:17" ht="11.1" customHeight="1" x14ac:dyDescent="0.25">
      <c r="A242" s="192" t="s">
        <v>311</v>
      </c>
      <c r="B242" s="193" t="s">
        <v>368</v>
      </c>
      <c r="C242" s="194" t="s">
        <v>335</v>
      </c>
      <c r="D242" s="193" t="s">
        <v>336</v>
      </c>
      <c r="E242" s="193">
        <v>2</v>
      </c>
      <c r="F242" s="193" t="s">
        <v>374</v>
      </c>
      <c r="G242" s="193" t="s">
        <v>14</v>
      </c>
      <c r="H242" s="195" t="s">
        <v>23</v>
      </c>
      <c r="I242" s="475" t="str">
        <f>[1]Aquarum!I242</f>
        <v>sim</v>
      </c>
      <c r="J242" s="475">
        <f>[1]Aquarum!J242</f>
        <v>0</v>
      </c>
      <c r="K242" s="196" t="s">
        <v>375</v>
      </c>
      <c r="L242" s="383" t="s">
        <v>23</v>
      </c>
      <c r="N242" s="745">
        <f t="shared" si="3"/>
        <v>0</v>
      </c>
      <c r="O242" s="745">
        <f t="shared" si="3"/>
        <v>1</v>
      </c>
      <c r="P242" s="745">
        <f>N242*N243*N244*N245</f>
        <v>0</v>
      </c>
      <c r="Q242" s="745">
        <f>O242*O243*O244*O245</f>
        <v>1</v>
      </c>
    </row>
    <row r="243" spans="1:17" ht="11.1" customHeight="1" x14ac:dyDescent="0.25">
      <c r="A243" s="197" t="s">
        <v>311</v>
      </c>
      <c r="B243" s="92" t="s">
        <v>368</v>
      </c>
      <c r="C243" s="93" t="s">
        <v>335</v>
      </c>
      <c r="D243" s="92" t="s">
        <v>336</v>
      </c>
      <c r="E243" s="92">
        <v>2</v>
      </c>
      <c r="F243" s="92" t="s">
        <v>374</v>
      </c>
      <c r="G243" s="94" t="s">
        <v>21</v>
      </c>
      <c r="H243" s="95" t="s">
        <v>23</v>
      </c>
      <c r="I243" s="464" t="str">
        <f>[1]Aquarum!I243</f>
        <v>sim</v>
      </c>
      <c r="J243" s="464">
        <f>[1]Aquarum!J243</f>
        <v>0</v>
      </c>
      <c r="K243" s="140" t="s">
        <v>378</v>
      </c>
      <c r="L243" s="384"/>
      <c r="N243" s="745">
        <f t="shared" si="3"/>
        <v>0</v>
      </c>
      <c r="O243" s="745">
        <f t="shared" si="3"/>
        <v>1</v>
      </c>
      <c r="P243" s="745"/>
      <c r="Q243" s="745"/>
    </row>
    <row r="244" spans="1:17" ht="11.1" customHeight="1" x14ac:dyDescent="0.25">
      <c r="A244" s="197" t="s">
        <v>311</v>
      </c>
      <c r="B244" s="92" t="s">
        <v>368</v>
      </c>
      <c r="C244" s="93" t="s">
        <v>335</v>
      </c>
      <c r="D244" s="92" t="s">
        <v>336</v>
      </c>
      <c r="E244" s="92">
        <v>2</v>
      </c>
      <c r="F244" s="92" t="s">
        <v>374</v>
      </c>
      <c r="G244" s="94" t="s">
        <v>19</v>
      </c>
      <c r="H244" s="95" t="s">
        <v>23</v>
      </c>
      <c r="I244" s="464" t="str">
        <f>[1]Aquarum!I244</f>
        <v>sim</v>
      </c>
      <c r="J244" s="464">
        <f>[1]Aquarum!J244</f>
        <v>0</v>
      </c>
      <c r="K244" s="140" t="s">
        <v>377</v>
      </c>
      <c r="L244" s="384"/>
      <c r="N244" s="745">
        <f t="shared" si="3"/>
        <v>0</v>
      </c>
      <c r="O244" s="745">
        <f t="shared" si="3"/>
        <v>1</v>
      </c>
      <c r="P244" s="745"/>
      <c r="Q244" s="745"/>
    </row>
    <row r="245" spans="1:17" ht="11.1" customHeight="1" thickBot="1" x14ac:dyDescent="0.3">
      <c r="A245" s="198" t="s">
        <v>311</v>
      </c>
      <c r="B245" s="199" t="s">
        <v>368</v>
      </c>
      <c r="C245" s="200" t="s">
        <v>335</v>
      </c>
      <c r="D245" s="199" t="s">
        <v>336</v>
      </c>
      <c r="E245" s="199">
        <v>2</v>
      </c>
      <c r="F245" s="199" t="s">
        <v>374</v>
      </c>
      <c r="G245" s="201" t="s">
        <v>17</v>
      </c>
      <c r="H245" s="202" t="s">
        <v>23</v>
      </c>
      <c r="I245" s="202" t="str">
        <f>[1]Aquarum!I245</f>
        <v>sim</v>
      </c>
      <c r="J245" s="202">
        <f>[1]Aquarum!J245</f>
        <v>0</v>
      </c>
      <c r="K245" s="658" t="s">
        <v>376</v>
      </c>
      <c r="L245" s="385"/>
      <c r="N245" s="745">
        <f t="shared" si="3"/>
        <v>0</v>
      </c>
      <c r="O245" s="745">
        <f t="shared" si="3"/>
        <v>1</v>
      </c>
      <c r="P245" s="745"/>
      <c r="Q245" s="745"/>
    </row>
    <row r="246" spans="1:17" ht="11.1" customHeight="1" x14ac:dyDescent="0.25">
      <c r="A246" s="187" t="s">
        <v>311</v>
      </c>
      <c r="B246" s="188" t="s">
        <v>368</v>
      </c>
      <c r="C246" s="189" t="s">
        <v>335</v>
      </c>
      <c r="D246" s="188" t="s">
        <v>336</v>
      </c>
      <c r="E246" s="188">
        <v>3</v>
      </c>
      <c r="F246" s="188" t="s">
        <v>379</v>
      </c>
      <c r="G246" s="188" t="s">
        <v>14</v>
      </c>
      <c r="H246" s="190" t="s">
        <v>15</v>
      </c>
      <c r="I246" s="461" t="str">
        <f>[1]Aquarum!I246</f>
        <v>sim</v>
      </c>
      <c r="J246" s="461">
        <f>[1]Aquarum!J246</f>
        <v>0</v>
      </c>
      <c r="K246" s="191" t="s">
        <v>34</v>
      </c>
      <c r="L246" s="378" t="s">
        <v>15</v>
      </c>
      <c r="N246" s="745">
        <f t="shared" si="3"/>
        <v>1</v>
      </c>
      <c r="O246" s="745">
        <f t="shared" si="3"/>
        <v>1</v>
      </c>
      <c r="P246" s="745">
        <f>N246*N247*N248*N249</f>
        <v>1</v>
      </c>
      <c r="Q246" s="745">
        <f>O246*O247*O248*O249</f>
        <v>1</v>
      </c>
    </row>
    <row r="247" spans="1:17" ht="11.1" customHeight="1" x14ac:dyDescent="0.25">
      <c r="A247" s="94" t="s">
        <v>311</v>
      </c>
      <c r="B247" s="92" t="s">
        <v>368</v>
      </c>
      <c r="C247" s="93" t="s">
        <v>335</v>
      </c>
      <c r="D247" s="92" t="s">
        <v>336</v>
      </c>
      <c r="E247" s="92">
        <v>3</v>
      </c>
      <c r="F247" s="92" t="s">
        <v>379</v>
      </c>
      <c r="G247" s="94" t="s">
        <v>21</v>
      </c>
      <c r="H247" s="95" t="s">
        <v>15</v>
      </c>
      <c r="I247" s="464" t="str">
        <f>[1]Aquarum!I247</f>
        <v>sim</v>
      </c>
      <c r="J247" s="464">
        <f>[1]Aquarum!J247</f>
        <v>0</v>
      </c>
      <c r="K247" s="140" t="s">
        <v>381</v>
      </c>
      <c r="L247" s="378"/>
      <c r="N247" s="745">
        <f t="shared" si="3"/>
        <v>1</v>
      </c>
      <c r="O247" s="745">
        <f t="shared" si="3"/>
        <v>1</v>
      </c>
      <c r="P247" s="745"/>
      <c r="Q247" s="745"/>
    </row>
    <row r="248" spans="1:17" ht="11.1" customHeight="1" x14ac:dyDescent="0.25">
      <c r="A248" s="94" t="s">
        <v>311</v>
      </c>
      <c r="B248" s="92" t="s">
        <v>368</v>
      </c>
      <c r="C248" s="93" t="s">
        <v>335</v>
      </c>
      <c r="D248" s="92" t="s">
        <v>336</v>
      </c>
      <c r="E248" s="92">
        <v>3</v>
      </c>
      <c r="F248" s="92" t="s">
        <v>379</v>
      </c>
      <c r="G248" s="94" t="s">
        <v>19</v>
      </c>
      <c r="H248" s="95" t="s">
        <v>15</v>
      </c>
      <c r="I248" s="464" t="str">
        <f>[1]Aquarum!I248</f>
        <v>sim</v>
      </c>
      <c r="J248" s="464">
        <f>[1]Aquarum!J248</f>
        <v>0</v>
      </c>
      <c r="K248" s="140" t="s">
        <v>489</v>
      </c>
      <c r="L248" s="378"/>
      <c r="N248" s="745">
        <f t="shared" si="3"/>
        <v>1</v>
      </c>
      <c r="O248" s="745">
        <f t="shared" si="3"/>
        <v>1</v>
      </c>
      <c r="P248" s="745"/>
      <c r="Q248" s="745"/>
    </row>
    <row r="249" spans="1:17" ht="11.1" customHeight="1" thickBot="1" x14ac:dyDescent="0.3">
      <c r="A249" s="204" t="s">
        <v>311</v>
      </c>
      <c r="B249" s="205" t="s">
        <v>368</v>
      </c>
      <c r="C249" s="206" t="s">
        <v>335</v>
      </c>
      <c r="D249" s="205" t="s">
        <v>336</v>
      </c>
      <c r="E249" s="205">
        <v>3</v>
      </c>
      <c r="F249" s="205" t="s">
        <v>379</v>
      </c>
      <c r="G249" s="204" t="s">
        <v>17</v>
      </c>
      <c r="H249" s="207" t="s">
        <v>15</v>
      </c>
      <c r="I249" s="701" t="str">
        <f>[1]Aquarum!I249</f>
        <v>sim</v>
      </c>
      <c r="J249" s="701">
        <f>[1]Aquarum!J249</f>
        <v>0</v>
      </c>
      <c r="K249" s="208" t="s">
        <v>380</v>
      </c>
      <c r="L249" s="378"/>
      <c r="N249" s="745">
        <f t="shared" si="3"/>
        <v>1</v>
      </c>
      <c r="O249" s="745">
        <f t="shared" si="3"/>
        <v>1</v>
      </c>
      <c r="P249" s="745"/>
      <c r="Q249" s="745"/>
    </row>
    <row r="250" spans="1:17" ht="11.1" customHeight="1" x14ac:dyDescent="0.25">
      <c r="A250" s="192" t="s">
        <v>311</v>
      </c>
      <c r="B250" s="193" t="s">
        <v>368</v>
      </c>
      <c r="C250" s="194" t="s">
        <v>335</v>
      </c>
      <c r="D250" s="193" t="s">
        <v>336</v>
      </c>
      <c r="E250" s="193">
        <v>4</v>
      </c>
      <c r="F250" s="193" t="s">
        <v>382</v>
      </c>
      <c r="G250" s="193" t="s">
        <v>14</v>
      </c>
      <c r="H250" s="195" t="s">
        <v>23</v>
      </c>
      <c r="I250" s="475" t="str">
        <f>[1]Aquarum!I250</f>
        <v>Não</v>
      </c>
      <c r="J250" s="475">
        <f>[1]Aquarum!J250</f>
        <v>0</v>
      </c>
      <c r="K250" s="196" t="s">
        <v>383</v>
      </c>
      <c r="L250" s="383" t="s">
        <v>23</v>
      </c>
      <c r="N250" s="745">
        <f t="shared" si="3"/>
        <v>0</v>
      </c>
      <c r="O250" s="745">
        <f t="shared" si="3"/>
        <v>0</v>
      </c>
      <c r="P250" s="745">
        <f>N250*N251*N252*N253</f>
        <v>0</v>
      </c>
      <c r="Q250" s="745">
        <f>O250*O251*O252*O253</f>
        <v>0</v>
      </c>
    </row>
    <row r="251" spans="1:17" ht="11.1" customHeight="1" x14ac:dyDescent="0.25">
      <c r="A251" s="197" t="s">
        <v>311</v>
      </c>
      <c r="B251" s="92" t="s">
        <v>368</v>
      </c>
      <c r="C251" s="93" t="s">
        <v>335</v>
      </c>
      <c r="D251" s="92" t="s">
        <v>336</v>
      </c>
      <c r="E251" s="92">
        <v>4</v>
      </c>
      <c r="F251" s="92" t="s">
        <v>382</v>
      </c>
      <c r="G251" s="94" t="s">
        <v>21</v>
      </c>
      <c r="H251" s="95" t="s">
        <v>23</v>
      </c>
      <c r="I251" s="464" t="str">
        <f>[1]Aquarum!I251</f>
        <v>Não</v>
      </c>
      <c r="J251" s="464">
        <f>[1]Aquarum!J251</f>
        <v>0</v>
      </c>
      <c r="K251" s="140" t="s">
        <v>386</v>
      </c>
      <c r="L251" s="384"/>
      <c r="N251" s="745">
        <f t="shared" si="3"/>
        <v>0</v>
      </c>
      <c r="O251" s="745">
        <f t="shared" si="3"/>
        <v>0</v>
      </c>
      <c r="P251" s="745"/>
      <c r="Q251" s="745"/>
    </row>
    <row r="252" spans="1:17" ht="11.1" customHeight="1" x14ac:dyDescent="0.25">
      <c r="A252" s="197" t="s">
        <v>311</v>
      </c>
      <c r="B252" s="92" t="s">
        <v>368</v>
      </c>
      <c r="C252" s="93" t="s">
        <v>335</v>
      </c>
      <c r="D252" s="92" t="s">
        <v>336</v>
      </c>
      <c r="E252" s="92">
        <v>4</v>
      </c>
      <c r="F252" s="92" t="s">
        <v>382</v>
      </c>
      <c r="G252" s="94" t="s">
        <v>19</v>
      </c>
      <c r="H252" s="95" t="s">
        <v>23</v>
      </c>
      <c r="I252" s="464" t="str">
        <f>[1]Aquarum!I252</f>
        <v>Não</v>
      </c>
      <c r="J252" s="464">
        <f>[1]Aquarum!J252</f>
        <v>0</v>
      </c>
      <c r="K252" s="140" t="s">
        <v>385</v>
      </c>
      <c r="L252" s="384"/>
      <c r="N252" s="745">
        <f t="shared" si="3"/>
        <v>0</v>
      </c>
      <c r="O252" s="745">
        <f t="shared" si="3"/>
        <v>0</v>
      </c>
      <c r="P252" s="745"/>
      <c r="Q252" s="745"/>
    </row>
    <row r="253" spans="1:17" ht="11.1" customHeight="1" x14ac:dyDescent="0.25">
      <c r="A253" s="197" t="s">
        <v>311</v>
      </c>
      <c r="B253" s="92" t="s">
        <v>368</v>
      </c>
      <c r="C253" s="93" t="s">
        <v>335</v>
      </c>
      <c r="D253" s="92" t="s">
        <v>336</v>
      </c>
      <c r="E253" s="92">
        <v>4</v>
      </c>
      <c r="F253" s="92" t="s">
        <v>382</v>
      </c>
      <c r="G253" s="94" t="s">
        <v>17</v>
      </c>
      <c r="H253" s="95" t="s">
        <v>23</v>
      </c>
      <c r="I253" s="464" t="str">
        <f>[1]Aquarum!I253</f>
        <v>Não</v>
      </c>
      <c r="J253" s="464">
        <f>[1]Aquarum!J253</f>
        <v>0</v>
      </c>
      <c r="K253" s="140" t="s">
        <v>384</v>
      </c>
      <c r="L253" s="675"/>
      <c r="N253" s="745">
        <f t="shared" si="3"/>
        <v>0</v>
      </c>
      <c r="O253" s="745">
        <f t="shared" si="3"/>
        <v>0</v>
      </c>
      <c r="P253" s="745"/>
      <c r="Q253" s="745"/>
    </row>
    <row r="254" spans="1:17" ht="11.1" customHeight="1" x14ac:dyDescent="0.25">
      <c r="A254" s="197" t="s">
        <v>311</v>
      </c>
      <c r="B254" s="92" t="s">
        <v>368</v>
      </c>
      <c r="C254" s="93" t="s">
        <v>335</v>
      </c>
      <c r="D254" s="92" t="s">
        <v>336</v>
      </c>
      <c r="E254" s="92">
        <v>5</v>
      </c>
      <c r="F254" s="92" t="s">
        <v>387</v>
      </c>
      <c r="G254" s="92" t="s">
        <v>14</v>
      </c>
      <c r="H254" s="95" t="s">
        <v>15</v>
      </c>
      <c r="I254" s="464" t="str">
        <f>[1]Aquarum!I254</f>
        <v>sim</v>
      </c>
      <c r="J254" s="464">
        <f>[1]Aquarum!J254</f>
        <v>0</v>
      </c>
      <c r="K254" s="140" t="s">
        <v>388</v>
      </c>
      <c r="L254" s="677" t="s">
        <v>15</v>
      </c>
      <c r="N254" s="745">
        <f t="shared" si="3"/>
        <v>1</v>
      </c>
      <c r="O254" s="745">
        <f t="shared" si="3"/>
        <v>1</v>
      </c>
      <c r="P254" s="745">
        <f>N254*N255*N256*N257</f>
        <v>1</v>
      </c>
      <c r="Q254" s="745">
        <f>O254*O255*O256*O257</f>
        <v>1</v>
      </c>
    </row>
    <row r="255" spans="1:17" ht="11.1" customHeight="1" x14ac:dyDescent="0.25">
      <c r="A255" s="197" t="s">
        <v>311</v>
      </c>
      <c r="B255" s="92" t="s">
        <v>368</v>
      </c>
      <c r="C255" s="93" t="s">
        <v>335</v>
      </c>
      <c r="D255" s="92" t="s">
        <v>336</v>
      </c>
      <c r="E255" s="92">
        <v>5</v>
      </c>
      <c r="F255" s="92" t="s">
        <v>387</v>
      </c>
      <c r="G255" s="94" t="s">
        <v>21</v>
      </c>
      <c r="H255" s="95" t="s">
        <v>15</v>
      </c>
      <c r="I255" s="464" t="str">
        <f>[1]Aquarum!I255</f>
        <v>sim</v>
      </c>
      <c r="J255" s="464">
        <f>[1]Aquarum!J255</f>
        <v>0</v>
      </c>
      <c r="K255" s="140" t="s">
        <v>391</v>
      </c>
      <c r="L255" s="384"/>
      <c r="N255" s="745">
        <f t="shared" si="3"/>
        <v>1</v>
      </c>
      <c r="O255" s="745">
        <f t="shared" si="3"/>
        <v>1</v>
      </c>
      <c r="P255" s="745"/>
      <c r="Q255" s="745"/>
    </row>
    <row r="256" spans="1:17" ht="11.1" customHeight="1" x14ac:dyDescent="0.25">
      <c r="A256" s="197" t="s">
        <v>311</v>
      </c>
      <c r="B256" s="92" t="s">
        <v>368</v>
      </c>
      <c r="C256" s="93" t="s">
        <v>335</v>
      </c>
      <c r="D256" s="92" t="s">
        <v>336</v>
      </c>
      <c r="E256" s="92">
        <v>5</v>
      </c>
      <c r="F256" s="92" t="s">
        <v>387</v>
      </c>
      <c r="G256" s="94" t="s">
        <v>19</v>
      </c>
      <c r="H256" s="95" t="s">
        <v>15</v>
      </c>
      <c r="I256" s="464" t="str">
        <f>[1]Aquarum!I256</f>
        <v>sim</v>
      </c>
      <c r="J256" s="464">
        <f>[1]Aquarum!J256</f>
        <v>0</v>
      </c>
      <c r="K256" s="140" t="s">
        <v>390</v>
      </c>
      <c r="L256" s="384"/>
      <c r="N256" s="745">
        <f t="shared" si="3"/>
        <v>1</v>
      </c>
      <c r="O256" s="745">
        <f t="shared" si="3"/>
        <v>1</v>
      </c>
      <c r="P256" s="745"/>
      <c r="Q256" s="745"/>
    </row>
    <row r="257" spans="1:17" ht="11.1" customHeight="1" x14ac:dyDescent="0.25">
      <c r="A257" s="197" t="s">
        <v>311</v>
      </c>
      <c r="B257" s="92" t="s">
        <v>368</v>
      </c>
      <c r="C257" s="93" t="s">
        <v>335</v>
      </c>
      <c r="D257" s="92" t="s">
        <v>336</v>
      </c>
      <c r="E257" s="92">
        <v>5</v>
      </c>
      <c r="F257" s="92" t="s">
        <v>387</v>
      </c>
      <c r="G257" s="94" t="s">
        <v>17</v>
      </c>
      <c r="H257" s="95" t="s">
        <v>15</v>
      </c>
      <c r="I257" s="464" t="str">
        <f>[1]Aquarum!I257</f>
        <v>sim</v>
      </c>
      <c r="J257" s="464">
        <f>[1]Aquarum!J257</f>
        <v>0</v>
      </c>
      <c r="K257" s="140" t="s">
        <v>389</v>
      </c>
      <c r="L257" s="675"/>
      <c r="N257" s="745">
        <f t="shared" si="3"/>
        <v>1</v>
      </c>
      <c r="O257" s="745">
        <f t="shared" si="3"/>
        <v>1</v>
      </c>
      <c r="P257" s="745"/>
      <c r="Q257" s="745"/>
    </row>
    <row r="258" spans="1:17" ht="11.1" customHeight="1" x14ac:dyDescent="0.25">
      <c r="A258" s="197" t="s">
        <v>311</v>
      </c>
      <c r="B258" s="92" t="s">
        <v>368</v>
      </c>
      <c r="C258" s="93" t="s">
        <v>335</v>
      </c>
      <c r="D258" s="92" t="s">
        <v>336</v>
      </c>
      <c r="E258" s="92">
        <v>6</v>
      </c>
      <c r="F258" s="92" t="s">
        <v>392</v>
      </c>
      <c r="G258" s="92" t="s">
        <v>14</v>
      </c>
      <c r="H258" s="95" t="s">
        <v>15</v>
      </c>
      <c r="I258" s="464" t="str">
        <f>[1]Aquarum!I258</f>
        <v>sim</v>
      </c>
      <c r="J258" s="464">
        <f>[1]Aquarum!J258</f>
        <v>0</v>
      </c>
      <c r="K258" s="140" t="s">
        <v>393</v>
      </c>
      <c r="L258" s="677" t="s">
        <v>15</v>
      </c>
      <c r="N258" s="745">
        <f t="shared" si="3"/>
        <v>1</v>
      </c>
      <c r="O258" s="745">
        <f t="shared" si="3"/>
        <v>1</v>
      </c>
      <c r="P258" s="745">
        <f>N258*N259*N260*N261</f>
        <v>1</v>
      </c>
      <c r="Q258" s="745">
        <f>O258*O259*O260*O261</f>
        <v>1</v>
      </c>
    </row>
    <row r="259" spans="1:17" ht="11.1" customHeight="1" x14ac:dyDescent="0.25">
      <c r="A259" s="197" t="s">
        <v>311</v>
      </c>
      <c r="B259" s="92" t="s">
        <v>368</v>
      </c>
      <c r="C259" s="93" t="s">
        <v>335</v>
      </c>
      <c r="D259" s="92" t="s">
        <v>336</v>
      </c>
      <c r="E259" s="92">
        <v>6</v>
      </c>
      <c r="F259" s="92" t="s">
        <v>392</v>
      </c>
      <c r="G259" s="94" t="s">
        <v>21</v>
      </c>
      <c r="H259" s="95" t="s">
        <v>15</v>
      </c>
      <c r="I259" s="464" t="str">
        <f>[1]Aquarum!I259</f>
        <v>sim</v>
      </c>
      <c r="J259" s="464">
        <f>[1]Aquarum!J259</f>
        <v>0</v>
      </c>
      <c r="K259" s="140" t="s">
        <v>396</v>
      </c>
      <c r="L259" s="384"/>
      <c r="N259" s="745">
        <f t="shared" ref="N259:O285" si="4">IF(OR(H259="Sim",H259="sim"),1,0)</f>
        <v>1</v>
      </c>
      <c r="O259" s="745">
        <f t="shared" si="4"/>
        <v>1</v>
      </c>
      <c r="P259" s="745"/>
      <c r="Q259" s="745"/>
    </row>
    <row r="260" spans="1:17" ht="11.1" customHeight="1" x14ac:dyDescent="0.25">
      <c r="A260" s="197" t="s">
        <v>311</v>
      </c>
      <c r="B260" s="92" t="s">
        <v>368</v>
      </c>
      <c r="C260" s="93" t="s">
        <v>335</v>
      </c>
      <c r="D260" s="92" t="s">
        <v>336</v>
      </c>
      <c r="E260" s="92">
        <v>6</v>
      </c>
      <c r="F260" s="92" t="s">
        <v>392</v>
      </c>
      <c r="G260" s="94" t="s">
        <v>19</v>
      </c>
      <c r="H260" s="95" t="s">
        <v>15</v>
      </c>
      <c r="I260" s="464" t="str">
        <f>[1]Aquarum!I260</f>
        <v>sim</v>
      </c>
      <c r="J260" s="464">
        <f>[1]Aquarum!J260</f>
        <v>0</v>
      </c>
      <c r="K260" s="140" t="s">
        <v>395</v>
      </c>
      <c r="L260" s="384"/>
      <c r="N260" s="745">
        <f t="shared" si="4"/>
        <v>1</v>
      </c>
      <c r="O260" s="745">
        <f t="shared" si="4"/>
        <v>1</v>
      </c>
      <c r="P260" s="745"/>
      <c r="Q260" s="745"/>
    </row>
    <row r="261" spans="1:17" ht="11.1" customHeight="1" x14ac:dyDescent="0.25">
      <c r="A261" s="197" t="s">
        <v>311</v>
      </c>
      <c r="B261" s="92" t="s">
        <v>368</v>
      </c>
      <c r="C261" s="93" t="s">
        <v>335</v>
      </c>
      <c r="D261" s="92" t="s">
        <v>336</v>
      </c>
      <c r="E261" s="92">
        <v>6</v>
      </c>
      <c r="F261" s="92" t="s">
        <v>392</v>
      </c>
      <c r="G261" s="94" t="s">
        <v>17</v>
      </c>
      <c r="H261" s="95" t="s">
        <v>15</v>
      </c>
      <c r="I261" s="464" t="str">
        <f>[1]Aquarum!I261</f>
        <v>sim</v>
      </c>
      <c r="J261" s="464">
        <f>[1]Aquarum!J261</f>
        <v>0</v>
      </c>
      <c r="K261" s="140" t="s">
        <v>394</v>
      </c>
      <c r="L261" s="675"/>
      <c r="N261" s="745">
        <f t="shared" si="4"/>
        <v>1</v>
      </c>
      <c r="O261" s="745">
        <f t="shared" si="4"/>
        <v>1</v>
      </c>
      <c r="P261" s="745"/>
      <c r="Q261" s="745"/>
    </row>
    <row r="262" spans="1:17" ht="11.1" customHeight="1" x14ac:dyDescent="0.25">
      <c r="A262" s="515" t="s">
        <v>311</v>
      </c>
      <c r="B262" s="97" t="s">
        <v>368</v>
      </c>
      <c r="C262" s="98" t="s">
        <v>337</v>
      </c>
      <c r="D262" s="97" t="s">
        <v>338</v>
      </c>
      <c r="E262" s="97">
        <v>1</v>
      </c>
      <c r="F262" s="97" t="s">
        <v>397</v>
      </c>
      <c r="G262" s="97" t="s">
        <v>14</v>
      </c>
      <c r="H262" s="97" t="s">
        <v>23</v>
      </c>
      <c r="I262" s="99" t="s">
        <v>106</v>
      </c>
      <c r="J262" s="99">
        <f>[1]Aquarum!J262</f>
        <v>0</v>
      </c>
      <c r="K262" s="141" t="s">
        <v>398</v>
      </c>
      <c r="L262" s="684" t="s">
        <v>23</v>
      </c>
      <c r="N262" s="745">
        <f t="shared" si="4"/>
        <v>0</v>
      </c>
      <c r="O262" s="745">
        <f t="shared" si="4"/>
        <v>0</v>
      </c>
      <c r="P262" s="745">
        <f>N262*N263*N264*N265</f>
        <v>0</v>
      </c>
      <c r="Q262" s="745">
        <f>O262*O263*O264*O265</f>
        <v>0</v>
      </c>
    </row>
    <row r="263" spans="1:17" ht="11.1" customHeight="1" x14ac:dyDescent="0.25">
      <c r="A263" s="515" t="s">
        <v>311</v>
      </c>
      <c r="B263" s="97" t="s">
        <v>368</v>
      </c>
      <c r="C263" s="98" t="s">
        <v>337</v>
      </c>
      <c r="D263" s="97" t="s">
        <v>338</v>
      </c>
      <c r="E263" s="97">
        <v>1</v>
      </c>
      <c r="F263" s="97" t="s">
        <v>397</v>
      </c>
      <c r="G263" s="100" t="s">
        <v>21</v>
      </c>
      <c r="H263" s="97" t="s">
        <v>15</v>
      </c>
      <c r="I263" s="99" t="str">
        <f>[1]Aquarum!I263</f>
        <v>sim</v>
      </c>
      <c r="J263" s="99">
        <f>[1]Aquarum!J263</f>
        <v>0</v>
      </c>
      <c r="K263" s="141" t="s">
        <v>401</v>
      </c>
      <c r="L263" s="668"/>
      <c r="N263" s="745">
        <f t="shared" si="4"/>
        <v>1</v>
      </c>
      <c r="O263" s="745">
        <f t="shared" si="4"/>
        <v>1</v>
      </c>
      <c r="P263" s="745"/>
      <c r="Q263" s="745"/>
    </row>
    <row r="264" spans="1:17" ht="11.1" customHeight="1" x14ac:dyDescent="0.25">
      <c r="A264" s="515" t="s">
        <v>311</v>
      </c>
      <c r="B264" s="97" t="s">
        <v>368</v>
      </c>
      <c r="C264" s="98" t="s">
        <v>337</v>
      </c>
      <c r="D264" s="97" t="s">
        <v>338</v>
      </c>
      <c r="E264" s="97">
        <v>1</v>
      </c>
      <c r="F264" s="97" t="s">
        <v>397</v>
      </c>
      <c r="G264" s="100" t="s">
        <v>19</v>
      </c>
      <c r="H264" s="97" t="s">
        <v>23</v>
      </c>
      <c r="I264" s="99" t="s">
        <v>106</v>
      </c>
      <c r="J264" s="99">
        <f>[1]Aquarum!J264</f>
        <v>0</v>
      </c>
      <c r="K264" s="141" t="s">
        <v>400</v>
      </c>
      <c r="L264" s="668"/>
      <c r="N264" s="745">
        <f t="shared" si="4"/>
        <v>0</v>
      </c>
      <c r="O264" s="745">
        <f t="shared" si="4"/>
        <v>0</v>
      </c>
      <c r="P264" s="745"/>
      <c r="Q264" s="745"/>
    </row>
    <row r="265" spans="1:17" ht="11.1" customHeight="1" thickBot="1" x14ac:dyDescent="0.3">
      <c r="A265" s="521" t="s">
        <v>311</v>
      </c>
      <c r="B265" s="540" t="s">
        <v>368</v>
      </c>
      <c r="C265" s="560" t="s">
        <v>337</v>
      </c>
      <c r="D265" s="540" t="s">
        <v>338</v>
      </c>
      <c r="E265" s="540">
        <v>1</v>
      </c>
      <c r="F265" s="540" t="s">
        <v>397</v>
      </c>
      <c r="G265" s="578" t="s">
        <v>17</v>
      </c>
      <c r="H265" s="540" t="s">
        <v>23</v>
      </c>
      <c r="I265" s="601" t="s">
        <v>106</v>
      </c>
      <c r="J265" s="601">
        <f>[1]Aquarum!J265</f>
        <v>0</v>
      </c>
      <c r="K265" s="644" t="s">
        <v>399</v>
      </c>
      <c r="L265" s="673"/>
      <c r="N265" s="745">
        <f t="shared" si="4"/>
        <v>0</v>
      </c>
      <c r="O265" s="745">
        <f t="shared" si="4"/>
        <v>0</v>
      </c>
      <c r="P265" s="745"/>
      <c r="Q265" s="745"/>
    </row>
    <row r="266" spans="1:17" ht="11.1" customHeight="1" x14ac:dyDescent="0.25">
      <c r="A266" s="513" t="s">
        <v>311</v>
      </c>
      <c r="B266" s="533" t="s">
        <v>368</v>
      </c>
      <c r="C266" s="553" t="s">
        <v>337</v>
      </c>
      <c r="D266" s="533" t="s">
        <v>338</v>
      </c>
      <c r="E266" s="533">
        <v>2</v>
      </c>
      <c r="F266" s="533" t="s">
        <v>402</v>
      </c>
      <c r="G266" s="533" t="s">
        <v>14</v>
      </c>
      <c r="H266" s="533" t="s">
        <v>15</v>
      </c>
      <c r="I266" s="596" t="str">
        <f>[1]Aquarum!I266</f>
        <v>sim</v>
      </c>
      <c r="J266" s="596">
        <f>[1]Aquarum!J266</f>
        <v>0</v>
      </c>
      <c r="K266" s="636" t="s">
        <v>403</v>
      </c>
      <c r="L266" s="665" t="s">
        <v>15</v>
      </c>
      <c r="N266" s="745">
        <f t="shared" si="4"/>
        <v>1</v>
      </c>
      <c r="O266" s="745">
        <f t="shared" si="4"/>
        <v>1</v>
      </c>
      <c r="P266" s="745">
        <f>N266*N267*N268*N269</f>
        <v>1</v>
      </c>
      <c r="Q266" s="745">
        <f>O266*O267*O268*O269</f>
        <v>1</v>
      </c>
    </row>
    <row r="267" spans="1:17" ht="11.1" customHeight="1" x14ac:dyDescent="0.25">
      <c r="A267" s="515" t="s">
        <v>311</v>
      </c>
      <c r="B267" s="97" t="s">
        <v>368</v>
      </c>
      <c r="C267" s="98" t="s">
        <v>337</v>
      </c>
      <c r="D267" s="97" t="s">
        <v>338</v>
      </c>
      <c r="E267" s="97">
        <v>2</v>
      </c>
      <c r="F267" s="97" t="s">
        <v>402</v>
      </c>
      <c r="G267" s="100" t="s">
        <v>21</v>
      </c>
      <c r="H267" s="97" t="s">
        <v>15</v>
      </c>
      <c r="I267" s="99" t="str">
        <f>[1]Aquarum!I267</f>
        <v>sim</v>
      </c>
      <c r="J267" s="99">
        <f>[1]Aquarum!J267</f>
        <v>0</v>
      </c>
      <c r="K267" s="141" t="s">
        <v>406</v>
      </c>
      <c r="L267" s="668"/>
      <c r="N267" s="745">
        <f t="shared" si="4"/>
        <v>1</v>
      </c>
      <c r="O267" s="745">
        <f t="shared" si="4"/>
        <v>1</v>
      </c>
      <c r="P267" s="745"/>
      <c r="Q267" s="745"/>
    </row>
    <row r="268" spans="1:17" ht="11.1" customHeight="1" x14ac:dyDescent="0.25">
      <c r="A268" s="515" t="s">
        <v>311</v>
      </c>
      <c r="B268" s="97" t="s">
        <v>368</v>
      </c>
      <c r="C268" s="98" t="s">
        <v>337</v>
      </c>
      <c r="D268" s="97" t="s">
        <v>338</v>
      </c>
      <c r="E268" s="97">
        <v>2</v>
      </c>
      <c r="F268" s="97" t="s">
        <v>402</v>
      </c>
      <c r="G268" s="100" t="s">
        <v>19</v>
      </c>
      <c r="H268" s="97" t="s">
        <v>15</v>
      </c>
      <c r="I268" s="99" t="str">
        <f>[1]Aquarum!I268</f>
        <v>sim</v>
      </c>
      <c r="J268" s="99">
        <f>[1]Aquarum!J268</f>
        <v>0</v>
      </c>
      <c r="K268" s="141" t="s">
        <v>405</v>
      </c>
      <c r="L268" s="668"/>
      <c r="N268" s="745">
        <f t="shared" si="4"/>
        <v>1</v>
      </c>
      <c r="O268" s="745">
        <f t="shared" si="4"/>
        <v>1</v>
      </c>
      <c r="P268" s="745"/>
      <c r="Q268" s="745"/>
    </row>
    <row r="269" spans="1:17" ht="11.1" customHeight="1" thickBot="1" x14ac:dyDescent="0.3">
      <c r="A269" s="518" t="s">
        <v>311</v>
      </c>
      <c r="B269" s="536" t="s">
        <v>368</v>
      </c>
      <c r="C269" s="556" t="s">
        <v>337</v>
      </c>
      <c r="D269" s="536" t="s">
        <v>338</v>
      </c>
      <c r="E269" s="536">
        <v>2</v>
      </c>
      <c r="F269" s="536" t="s">
        <v>402</v>
      </c>
      <c r="G269" s="576" t="s">
        <v>17</v>
      </c>
      <c r="H269" s="536" t="s">
        <v>15</v>
      </c>
      <c r="I269" s="702" t="str">
        <f>[1]Aquarum!I269</f>
        <v>sim</v>
      </c>
      <c r="J269" s="702">
        <f>[1]Aquarum!J269</f>
        <v>0</v>
      </c>
      <c r="K269" s="641" t="s">
        <v>404</v>
      </c>
      <c r="L269" s="668"/>
      <c r="N269" s="745">
        <f t="shared" si="4"/>
        <v>1</v>
      </c>
      <c r="O269" s="745">
        <f t="shared" si="4"/>
        <v>1</v>
      </c>
      <c r="P269" s="745"/>
      <c r="Q269" s="745"/>
    </row>
    <row r="270" spans="1:17" ht="11.1" customHeight="1" x14ac:dyDescent="0.25">
      <c r="A270" s="513" t="s">
        <v>311</v>
      </c>
      <c r="B270" s="533" t="s">
        <v>368</v>
      </c>
      <c r="C270" s="553" t="s">
        <v>337</v>
      </c>
      <c r="D270" s="533" t="s">
        <v>338</v>
      </c>
      <c r="E270" s="533">
        <v>3</v>
      </c>
      <c r="F270" s="533" t="s">
        <v>407</v>
      </c>
      <c r="G270" s="533" t="s">
        <v>14</v>
      </c>
      <c r="H270" s="533" t="s">
        <v>15</v>
      </c>
      <c r="I270" s="596" t="str">
        <f>[1]Aquarum!I270</f>
        <v>sim</v>
      </c>
      <c r="J270" s="596">
        <f>[1]Aquarum!J270</f>
        <v>0</v>
      </c>
      <c r="K270" s="636" t="s">
        <v>408</v>
      </c>
      <c r="L270" s="665" t="s">
        <v>15</v>
      </c>
      <c r="N270" s="745">
        <f t="shared" si="4"/>
        <v>1</v>
      </c>
      <c r="O270" s="745">
        <f t="shared" si="4"/>
        <v>1</v>
      </c>
      <c r="P270" s="745">
        <f>N270*N271*N272*N273</f>
        <v>1</v>
      </c>
      <c r="Q270" s="745">
        <f>O270*O271*O272*O273</f>
        <v>1</v>
      </c>
    </row>
    <row r="271" spans="1:17" ht="11.1" customHeight="1" x14ac:dyDescent="0.25">
      <c r="A271" s="515" t="s">
        <v>311</v>
      </c>
      <c r="B271" s="97" t="s">
        <v>368</v>
      </c>
      <c r="C271" s="98" t="s">
        <v>337</v>
      </c>
      <c r="D271" s="97" t="s">
        <v>338</v>
      </c>
      <c r="E271" s="97">
        <v>3</v>
      </c>
      <c r="F271" s="97" t="s">
        <v>407</v>
      </c>
      <c r="G271" s="100" t="s">
        <v>21</v>
      </c>
      <c r="H271" s="97" t="s">
        <v>15</v>
      </c>
      <c r="I271" s="99" t="str">
        <f>[1]Aquarum!I271</f>
        <v>sim</v>
      </c>
      <c r="J271" s="99">
        <f>[1]Aquarum!J271</f>
        <v>0</v>
      </c>
      <c r="K271" s="141" t="s">
        <v>410</v>
      </c>
      <c r="L271" s="668"/>
      <c r="N271" s="745">
        <f t="shared" si="4"/>
        <v>1</v>
      </c>
      <c r="O271" s="745">
        <f t="shared" si="4"/>
        <v>1</v>
      </c>
      <c r="P271" s="745"/>
      <c r="Q271" s="745"/>
    </row>
    <row r="272" spans="1:17" ht="11.1" customHeight="1" x14ac:dyDescent="0.25">
      <c r="A272" s="515" t="s">
        <v>311</v>
      </c>
      <c r="B272" s="97" t="s">
        <v>368</v>
      </c>
      <c r="C272" s="98" t="s">
        <v>337</v>
      </c>
      <c r="D272" s="97" t="s">
        <v>338</v>
      </c>
      <c r="E272" s="97">
        <v>3</v>
      </c>
      <c r="F272" s="97" t="s">
        <v>407</v>
      </c>
      <c r="G272" s="100" t="s">
        <v>19</v>
      </c>
      <c r="H272" s="97" t="s">
        <v>15</v>
      </c>
      <c r="I272" s="99" t="str">
        <f>[1]Aquarum!I272</f>
        <v>sim</v>
      </c>
      <c r="J272" s="99">
        <f>[1]Aquarum!J272</f>
        <v>0</v>
      </c>
      <c r="K272" s="141" t="s">
        <v>409</v>
      </c>
      <c r="L272" s="668"/>
      <c r="N272" s="745">
        <f t="shared" si="4"/>
        <v>1</v>
      </c>
      <c r="O272" s="745">
        <f t="shared" si="4"/>
        <v>1</v>
      </c>
      <c r="P272" s="745"/>
      <c r="Q272" s="745"/>
    </row>
    <row r="273" spans="1:17" ht="11.1" customHeight="1" thickBot="1" x14ac:dyDescent="0.3">
      <c r="A273" s="521" t="s">
        <v>311</v>
      </c>
      <c r="B273" s="540" t="s">
        <v>368</v>
      </c>
      <c r="C273" s="560" t="s">
        <v>337</v>
      </c>
      <c r="D273" s="540" t="s">
        <v>338</v>
      </c>
      <c r="E273" s="540">
        <v>3</v>
      </c>
      <c r="F273" s="540" t="s">
        <v>407</v>
      </c>
      <c r="G273" s="578" t="s">
        <v>17</v>
      </c>
      <c r="H273" s="540" t="s">
        <v>15</v>
      </c>
      <c r="I273" s="601" t="str">
        <f>[1]Aquarum!I273</f>
        <v>sim</v>
      </c>
      <c r="J273" s="601">
        <f>[1]Aquarum!J273</f>
        <v>0</v>
      </c>
      <c r="K273" s="644" t="s">
        <v>404</v>
      </c>
      <c r="L273" s="673"/>
      <c r="N273" s="745">
        <f t="shared" si="4"/>
        <v>1</v>
      </c>
      <c r="O273" s="745">
        <f t="shared" si="4"/>
        <v>1</v>
      </c>
      <c r="P273" s="745"/>
      <c r="Q273" s="745"/>
    </row>
    <row r="274" spans="1:17" ht="11.1" customHeight="1" x14ac:dyDescent="0.25">
      <c r="A274" s="531" t="s">
        <v>311</v>
      </c>
      <c r="B274" s="544" t="s">
        <v>368</v>
      </c>
      <c r="C274" s="564" t="s">
        <v>337</v>
      </c>
      <c r="D274" s="544" t="s">
        <v>338</v>
      </c>
      <c r="E274" s="544">
        <v>4</v>
      </c>
      <c r="F274" s="544" t="s">
        <v>411</v>
      </c>
      <c r="G274" s="544" t="s">
        <v>14</v>
      </c>
      <c r="H274" s="544" t="s">
        <v>15</v>
      </c>
      <c r="I274" s="703" t="str">
        <f>[1]Aquarum!I274</f>
        <v>sim</v>
      </c>
      <c r="J274" s="703">
        <f>[1]Aquarum!J274</f>
        <v>0</v>
      </c>
      <c r="K274" s="648" t="s">
        <v>412</v>
      </c>
      <c r="L274" s="668" t="s">
        <v>15</v>
      </c>
      <c r="N274" s="745">
        <f t="shared" si="4"/>
        <v>1</v>
      </c>
      <c r="O274" s="745">
        <f t="shared" si="4"/>
        <v>1</v>
      </c>
      <c r="P274" s="745">
        <f>N274*N275*N276*N277</f>
        <v>1</v>
      </c>
      <c r="Q274" s="745">
        <f>O274*O275*O276*O277</f>
        <v>1</v>
      </c>
    </row>
    <row r="275" spans="1:17" ht="11.1" customHeight="1" x14ac:dyDescent="0.25">
      <c r="A275" s="515" t="s">
        <v>311</v>
      </c>
      <c r="B275" s="97" t="s">
        <v>368</v>
      </c>
      <c r="C275" s="98" t="s">
        <v>337</v>
      </c>
      <c r="D275" s="97" t="s">
        <v>338</v>
      </c>
      <c r="E275" s="97">
        <v>4</v>
      </c>
      <c r="F275" s="97" t="s">
        <v>411</v>
      </c>
      <c r="G275" s="100" t="s">
        <v>21</v>
      </c>
      <c r="H275" s="97" t="s">
        <v>15</v>
      </c>
      <c r="I275" s="99" t="str">
        <f>[1]Aquarum!I275</f>
        <v>sim</v>
      </c>
      <c r="J275" s="99">
        <f>[1]Aquarum!J275</f>
        <v>0</v>
      </c>
      <c r="K275" s="141" t="s">
        <v>414</v>
      </c>
      <c r="L275" s="668"/>
      <c r="N275" s="745">
        <f t="shared" si="4"/>
        <v>1</v>
      </c>
      <c r="O275" s="745">
        <f t="shared" si="4"/>
        <v>1</v>
      </c>
      <c r="P275" s="745"/>
      <c r="Q275" s="745"/>
    </row>
    <row r="276" spans="1:17" ht="11.1" customHeight="1" x14ac:dyDescent="0.25">
      <c r="A276" s="515" t="s">
        <v>311</v>
      </c>
      <c r="B276" s="97" t="s">
        <v>368</v>
      </c>
      <c r="C276" s="98" t="s">
        <v>337</v>
      </c>
      <c r="D276" s="97" t="s">
        <v>338</v>
      </c>
      <c r="E276" s="97">
        <v>4</v>
      </c>
      <c r="F276" s="97" t="s">
        <v>411</v>
      </c>
      <c r="G276" s="100" t="s">
        <v>19</v>
      </c>
      <c r="H276" s="97" t="s">
        <v>15</v>
      </c>
      <c r="I276" s="99" t="str">
        <f>[1]Aquarum!I276</f>
        <v>sim</v>
      </c>
      <c r="J276" s="99">
        <f>[1]Aquarum!J276</f>
        <v>0</v>
      </c>
      <c r="K276" s="141" t="s">
        <v>413</v>
      </c>
      <c r="L276" s="668"/>
      <c r="N276" s="745">
        <f t="shared" si="4"/>
        <v>1</v>
      </c>
      <c r="O276" s="745">
        <f t="shared" si="4"/>
        <v>1</v>
      </c>
      <c r="P276" s="745"/>
      <c r="Q276" s="745"/>
    </row>
    <row r="277" spans="1:17" ht="11.1" customHeight="1" x14ac:dyDescent="0.25">
      <c r="A277" s="515" t="s">
        <v>311</v>
      </c>
      <c r="B277" s="97" t="s">
        <v>368</v>
      </c>
      <c r="C277" s="98" t="s">
        <v>337</v>
      </c>
      <c r="D277" s="97" t="s">
        <v>338</v>
      </c>
      <c r="E277" s="97">
        <v>4</v>
      </c>
      <c r="F277" s="97" t="s">
        <v>411</v>
      </c>
      <c r="G277" s="100" t="s">
        <v>17</v>
      </c>
      <c r="H277" s="97" t="s">
        <v>15</v>
      </c>
      <c r="I277" s="99" t="str">
        <f>[1]Aquarum!I277</f>
        <v>sim</v>
      </c>
      <c r="J277" s="99">
        <f>[1]Aquarum!J277</f>
        <v>0</v>
      </c>
      <c r="K277" s="141" t="s">
        <v>404</v>
      </c>
      <c r="L277" s="692"/>
      <c r="N277" s="745">
        <f t="shared" si="4"/>
        <v>1</v>
      </c>
      <c r="O277" s="745">
        <f t="shared" si="4"/>
        <v>1</v>
      </c>
      <c r="P277" s="745"/>
      <c r="Q277" s="745"/>
    </row>
    <row r="278" spans="1:17" ht="11.1" customHeight="1" x14ac:dyDescent="0.25">
      <c r="A278" s="515" t="s">
        <v>311</v>
      </c>
      <c r="B278" s="97" t="s">
        <v>368</v>
      </c>
      <c r="C278" s="98" t="s">
        <v>337</v>
      </c>
      <c r="D278" s="97" t="s">
        <v>338</v>
      </c>
      <c r="E278" s="97">
        <v>5</v>
      </c>
      <c r="F278" s="97" t="s">
        <v>415</v>
      </c>
      <c r="G278" s="97" t="s">
        <v>14</v>
      </c>
      <c r="H278" s="97" t="s">
        <v>15</v>
      </c>
      <c r="I278" s="99" t="str">
        <f>[1]Aquarum!I278</f>
        <v>sim</v>
      </c>
      <c r="J278" s="99">
        <f>[1]Aquarum!J278</f>
        <v>0</v>
      </c>
      <c r="K278" s="141" t="s">
        <v>416</v>
      </c>
      <c r="L278" s="684" t="s">
        <v>23</v>
      </c>
      <c r="N278" s="745">
        <f t="shared" si="4"/>
        <v>1</v>
      </c>
      <c r="O278" s="745">
        <f t="shared" si="4"/>
        <v>1</v>
      </c>
      <c r="P278" s="745">
        <f>N278*N279*N280*N281</f>
        <v>0</v>
      </c>
      <c r="Q278" s="745">
        <f>O278*O279*O280*O281</f>
        <v>1</v>
      </c>
    </row>
    <row r="279" spans="1:17" ht="11.1" customHeight="1" x14ac:dyDescent="0.25">
      <c r="A279" s="515" t="s">
        <v>311</v>
      </c>
      <c r="B279" s="97" t="s">
        <v>368</v>
      </c>
      <c r="C279" s="98" t="s">
        <v>337</v>
      </c>
      <c r="D279" s="97" t="s">
        <v>338</v>
      </c>
      <c r="E279" s="97">
        <v>5</v>
      </c>
      <c r="F279" s="97" t="s">
        <v>415</v>
      </c>
      <c r="G279" s="100" t="s">
        <v>21</v>
      </c>
      <c r="H279" s="97" t="s">
        <v>15</v>
      </c>
      <c r="I279" s="99" t="str">
        <f>[1]Aquarum!I279</f>
        <v>sim</v>
      </c>
      <c r="J279" s="99">
        <f>[1]Aquarum!J279</f>
        <v>0</v>
      </c>
      <c r="K279" s="141" t="s">
        <v>419</v>
      </c>
      <c r="L279" s="668"/>
      <c r="N279" s="745">
        <f t="shared" si="4"/>
        <v>1</v>
      </c>
      <c r="O279" s="745">
        <f t="shared" si="4"/>
        <v>1</v>
      </c>
      <c r="P279" s="745"/>
      <c r="Q279" s="745"/>
    </row>
    <row r="280" spans="1:17" ht="11.1" customHeight="1" x14ac:dyDescent="0.25">
      <c r="A280" s="515" t="s">
        <v>311</v>
      </c>
      <c r="B280" s="97" t="s">
        <v>368</v>
      </c>
      <c r="C280" s="98" t="s">
        <v>337</v>
      </c>
      <c r="D280" s="97" t="s">
        <v>338</v>
      </c>
      <c r="E280" s="97">
        <v>5</v>
      </c>
      <c r="F280" s="97" t="s">
        <v>415</v>
      </c>
      <c r="G280" s="100" t="s">
        <v>19</v>
      </c>
      <c r="H280" s="97" t="s">
        <v>23</v>
      </c>
      <c r="I280" s="99" t="str">
        <f>[1]Aquarum!I280</f>
        <v>sim</v>
      </c>
      <c r="J280" s="99">
        <f>[1]Aquarum!J280</f>
        <v>0</v>
      </c>
      <c r="K280" s="141" t="s">
        <v>418</v>
      </c>
      <c r="L280" s="668"/>
      <c r="N280" s="745">
        <f t="shared" si="4"/>
        <v>0</v>
      </c>
      <c r="O280" s="745">
        <f t="shared" si="4"/>
        <v>1</v>
      </c>
      <c r="P280" s="745"/>
      <c r="Q280" s="745"/>
    </row>
    <row r="281" spans="1:17" ht="11.1" customHeight="1" thickBot="1" x14ac:dyDescent="0.3">
      <c r="A281" s="521" t="s">
        <v>311</v>
      </c>
      <c r="B281" s="540" t="s">
        <v>368</v>
      </c>
      <c r="C281" s="560" t="s">
        <v>337</v>
      </c>
      <c r="D281" s="540" t="s">
        <v>338</v>
      </c>
      <c r="E281" s="540">
        <v>5</v>
      </c>
      <c r="F281" s="540" t="s">
        <v>415</v>
      </c>
      <c r="G281" s="578" t="s">
        <v>17</v>
      </c>
      <c r="H281" s="540" t="s">
        <v>15</v>
      </c>
      <c r="I281" s="601" t="str">
        <f>[1]Aquarum!I281</f>
        <v>sim</v>
      </c>
      <c r="J281" s="601">
        <f>[1]Aquarum!J281</f>
        <v>0</v>
      </c>
      <c r="K281" s="644" t="s">
        <v>417</v>
      </c>
      <c r="L281" s="673"/>
      <c r="N281" s="745">
        <f t="shared" si="4"/>
        <v>1</v>
      </c>
      <c r="O281" s="745">
        <f t="shared" si="4"/>
        <v>1</v>
      </c>
      <c r="P281" s="745"/>
      <c r="Q281" s="745"/>
    </row>
    <row r="282" spans="1:17" ht="11.1" customHeight="1" x14ac:dyDescent="0.25">
      <c r="A282" s="525" t="s">
        <v>311</v>
      </c>
      <c r="B282" s="544" t="s">
        <v>368</v>
      </c>
      <c r="C282" s="564" t="s">
        <v>337</v>
      </c>
      <c r="D282" s="544" t="s">
        <v>338</v>
      </c>
      <c r="E282" s="544">
        <v>6</v>
      </c>
      <c r="F282" s="544" t="s">
        <v>420</v>
      </c>
      <c r="G282" s="544" t="s">
        <v>14</v>
      </c>
      <c r="H282" s="544" t="s">
        <v>15</v>
      </c>
      <c r="I282" s="703" t="str">
        <f>[1]Aquarum!I282</f>
        <v>sim</v>
      </c>
      <c r="J282" s="703">
        <f>[1]Aquarum!J282</f>
        <v>0</v>
      </c>
      <c r="K282" s="648" t="s">
        <v>421</v>
      </c>
      <c r="L282" s="375" t="s">
        <v>15</v>
      </c>
      <c r="N282" s="745">
        <f t="shared" si="4"/>
        <v>1</v>
      </c>
      <c r="O282" s="745">
        <f t="shared" si="4"/>
        <v>1</v>
      </c>
      <c r="P282" s="745">
        <f>N282*N283*N284*N285</f>
        <v>1</v>
      </c>
      <c r="Q282" s="745">
        <f>O282*O283*O284*O285</f>
        <v>1</v>
      </c>
    </row>
    <row r="283" spans="1:17" ht="11.1" customHeight="1" x14ac:dyDescent="0.25">
      <c r="A283" s="96" t="s">
        <v>311</v>
      </c>
      <c r="B283" s="97" t="s">
        <v>368</v>
      </c>
      <c r="C283" s="98" t="s">
        <v>337</v>
      </c>
      <c r="D283" s="97" t="s">
        <v>338</v>
      </c>
      <c r="E283" s="97">
        <v>6</v>
      </c>
      <c r="F283" s="97" t="s">
        <v>420</v>
      </c>
      <c r="G283" s="100" t="s">
        <v>21</v>
      </c>
      <c r="H283" s="97" t="s">
        <v>15</v>
      </c>
      <c r="I283" s="99" t="str">
        <f>[1]Aquarum!I283</f>
        <v>sim</v>
      </c>
      <c r="J283" s="99">
        <f>[1]Aquarum!J283</f>
        <v>0</v>
      </c>
      <c r="K283" s="141" t="s">
        <v>423</v>
      </c>
      <c r="L283" s="375"/>
      <c r="N283" s="745">
        <f t="shared" si="4"/>
        <v>1</v>
      </c>
      <c r="O283" s="745">
        <f t="shared" si="4"/>
        <v>1</v>
      </c>
      <c r="P283" s="745"/>
      <c r="Q283" s="745"/>
    </row>
    <row r="284" spans="1:17" ht="11.1" customHeight="1" x14ac:dyDescent="0.25">
      <c r="A284" s="96" t="s">
        <v>311</v>
      </c>
      <c r="B284" s="97" t="s">
        <v>368</v>
      </c>
      <c r="C284" s="98" t="s">
        <v>337</v>
      </c>
      <c r="D284" s="97" t="s">
        <v>338</v>
      </c>
      <c r="E284" s="97">
        <v>6</v>
      </c>
      <c r="F284" s="97" t="s">
        <v>420</v>
      </c>
      <c r="G284" s="100" t="s">
        <v>19</v>
      </c>
      <c r="H284" s="97" t="s">
        <v>15</v>
      </c>
      <c r="I284" s="99" t="str">
        <f>[1]Aquarum!I284</f>
        <v>sim</v>
      </c>
      <c r="J284" s="99">
        <f>[1]Aquarum!J284</f>
        <v>0</v>
      </c>
      <c r="K284" s="141" t="s">
        <v>422</v>
      </c>
      <c r="L284" s="375"/>
      <c r="N284" s="745">
        <f t="shared" si="4"/>
        <v>1</v>
      </c>
      <c r="O284" s="745">
        <f t="shared" si="4"/>
        <v>1</v>
      </c>
      <c r="P284" s="745"/>
      <c r="Q284" s="745"/>
    </row>
    <row r="285" spans="1:17" ht="11.1" customHeight="1" x14ac:dyDescent="0.25">
      <c r="A285" s="526" t="s">
        <v>311</v>
      </c>
      <c r="B285" s="536" t="s">
        <v>368</v>
      </c>
      <c r="C285" s="556" t="s">
        <v>337</v>
      </c>
      <c r="D285" s="536" t="s">
        <v>338</v>
      </c>
      <c r="E285" s="536">
        <v>6</v>
      </c>
      <c r="F285" s="536" t="s">
        <v>420</v>
      </c>
      <c r="G285" s="576" t="s">
        <v>17</v>
      </c>
      <c r="H285" s="536" t="s">
        <v>15</v>
      </c>
      <c r="I285" s="702" t="str">
        <f>[1]Aquarum!I285</f>
        <v>sim</v>
      </c>
      <c r="J285" s="702">
        <f>[1]Aquarum!J285</f>
        <v>0</v>
      </c>
      <c r="K285" s="641" t="s">
        <v>404</v>
      </c>
      <c r="L285" s="375"/>
      <c r="N285" s="745">
        <f t="shared" si="4"/>
        <v>1</v>
      </c>
      <c r="O285" s="745">
        <f t="shared" si="4"/>
        <v>1</v>
      </c>
      <c r="P285" s="745"/>
      <c r="Q285" s="745"/>
    </row>
  </sheetData>
  <autoFilter ref="A1:L285" xr:uid="{00EE4231-20FD-439F-8C08-B77B70A17ABA}"/>
  <conditionalFormatting sqref="H2:J285">
    <cfRule type="containsText" dxfId="3" priority="1" operator="containsText" text="Não">
      <formula>NOT(ISERROR(SEARCH("Não",H2)))</formula>
    </cfRule>
  </conditionalFormatting>
  <pageMargins left="0.511811024" right="0.511811024" top="0.78740157499999996" bottom="0.78740157499999996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12</vt:i4>
      </vt:variant>
    </vt:vector>
  </HeadingPairs>
  <TitlesOfParts>
    <vt:vector size="24" baseType="lpstr">
      <vt:lpstr>NT-Aviva</vt:lpstr>
      <vt:lpstr>NT-Terracom</vt:lpstr>
      <vt:lpstr>NT-Aquarum</vt:lpstr>
      <vt:lpstr>NT-Planex</vt:lpstr>
      <vt:lpstr>NT-GW</vt:lpstr>
      <vt:lpstr>NT-EPPO</vt:lpstr>
      <vt:lpstr>Aviva</vt:lpstr>
      <vt:lpstr>Terracom</vt:lpstr>
      <vt:lpstr>Aquarum</vt:lpstr>
      <vt:lpstr>Planex</vt:lpstr>
      <vt:lpstr>GW</vt:lpstr>
      <vt:lpstr>EPPO</vt:lpstr>
      <vt:lpstr>'NT-Aquarum'!Area_de_impressao</vt:lpstr>
      <vt:lpstr>'NT-Aviva'!Area_de_impressao</vt:lpstr>
      <vt:lpstr>'NT-EPPO'!Area_de_impressao</vt:lpstr>
      <vt:lpstr>'NT-GW'!Area_de_impressao</vt:lpstr>
      <vt:lpstr>'NT-Planex'!Area_de_impressao</vt:lpstr>
      <vt:lpstr>'NT-Terracom'!Area_de_impressao</vt:lpstr>
      <vt:lpstr>'NT-Aquarum'!Titulos_de_impressao</vt:lpstr>
      <vt:lpstr>'NT-Aviva'!Titulos_de_impressao</vt:lpstr>
      <vt:lpstr>'NT-EPPO'!Titulos_de_impressao</vt:lpstr>
      <vt:lpstr>'NT-GW'!Titulos_de_impressao</vt:lpstr>
      <vt:lpstr>'NT-Planex'!Titulos_de_impressao</vt:lpstr>
      <vt:lpstr>'NT-Terracom'!Titulos_de_impressao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Celso Paes</dc:creator>
  <cp:lastModifiedBy>Licitações</cp:lastModifiedBy>
  <cp:lastPrinted>2021-09-11T14:53:36Z</cp:lastPrinted>
  <dcterms:created xsi:type="dcterms:W3CDTF">2021-08-15T00:10:39Z</dcterms:created>
  <dcterms:modified xsi:type="dcterms:W3CDTF">2021-10-14T12:34:45Z</dcterms:modified>
</cp:coreProperties>
</file>